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60" yWindow="570" windowWidth="8970" windowHeight="6930" tabRatio="711"/>
  </bookViews>
  <sheets>
    <sheet name="DURUM Wheat Guidelines" sheetId="13" r:id="rId1"/>
    <sheet name="DURUM Check Quality Profiles" sheetId="16" r:id="rId2"/>
    <sheet name="DURUM 1st Year Data" sheetId="12" r:id="rId3"/>
    <sheet name="DURUM 2nd &amp; 3rd Year Data" sheetId="19" r:id="rId4"/>
    <sheet name="Supplementary Data" sheetId="9" r:id="rId5"/>
  </sheets>
  <definedNames>
    <definedName name="_Regression_Int" localSheetId="0" hidden="1">1</definedName>
    <definedName name="_xlnm.Database" localSheetId="3">#REF!</definedName>
    <definedName name="_xlnm.Database" localSheetId="0">#REF!</definedName>
    <definedName name="_xlnm.Database">#REF!</definedName>
    <definedName name="_xlnm.Print_Area" localSheetId="2">'DURUM 1st Year Data'!$B$1:$U$32</definedName>
    <definedName name="_xlnm.Print_Area" localSheetId="0">'DURUM Wheat Guidelines'!$B$1:$Q$47</definedName>
    <definedName name="Print_Area_MI" localSheetId="0">'DURUM Wheat Guidelines'!$B$3:$P$44</definedName>
    <definedName name="_xlnm.Print_Titles" localSheetId="2">'DURUM 1st Year Data'!$B:$B,'DURUM 1st Year Data'!$1:$13</definedName>
    <definedName name="_xlnm.Print_Titles" localSheetId="3">'DURUM 2nd &amp; 3rd Year Data'!$1:$19</definedName>
  </definedNames>
  <calcPr calcId="145621"/>
</workbook>
</file>

<file path=xl/calcChain.xml><?xml version="1.0" encoding="utf-8"?>
<calcChain xmlns="http://schemas.openxmlformats.org/spreadsheetml/2006/main">
  <c r="T8" i="19" l="1"/>
  <c r="S8" i="19"/>
  <c r="R8" i="19"/>
  <c r="Q8" i="19"/>
  <c r="P8" i="19"/>
  <c r="O8" i="19"/>
  <c r="N8" i="19"/>
  <c r="M8" i="19"/>
  <c r="L8" i="19"/>
  <c r="K8" i="19"/>
  <c r="J8" i="19"/>
  <c r="I8" i="19"/>
  <c r="H8" i="19"/>
  <c r="L8" i="12" l="1"/>
  <c r="K8" i="12" l="1"/>
  <c r="I8" i="12" l="1"/>
  <c r="Q4" i="9" l="1"/>
  <c r="P4" i="9"/>
  <c r="M8" i="12" l="1"/>
  <c r="E4" i="9" l="1"/>
  <c r="D4" i="9"/>
  <c r="V4" i="9"/>
  <c r="T19" i="19" l="1"/>
  <c r="S19" i="19"/>
  <c r="R19" i="19"/>
  <c r="Q19" i="19"/>
  <c r="P19" i="19"/>
  <c r="O19" i="19"/>
  <c r="N19" i="19"/>
  <c r="M19" i="19"/>
  <c r="L19" i="19"/>
  <c r="K19" i="19"/>
  <c r="J19" i="19"/>
  <c r="I19" i="19"/>
  <c r="H19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R8" i="12" l="1"/>
  <c r="W4" i="9" l="1"/>
  <c r="I4" i="9" l="1"/>
  <c r="G4" i="9"/>
  <c r="F4" i="9" l="1"/>
  <c r="H4" i="9"/>
  <c r="AQ67" i="16" l="1"/>
  <c r="AP67" i="16"/>
  <c r="AO67" i="16"/>
  <c r="AN67" i="16"/>
  <c r="AM67" i="16"/>
  <c r="AL67" i="16"/>
  <c r="AK67" i="16"/>
  <c r="AJ67" i="16"/>
  <c r="AI67" i="16"/>
  <c r="AH67" i="16"/>
  <c r="AG67" i="16"/>
  <c r="AF67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AQ47" i="16"/>
  <c r="AP47" i="16"/>
  <c r="AO47" i="16"/>
  <c r="AN47" i="16"/>
  <c r="AM47" i="16"/>
  <c r="AL47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M47" i="16"/>
  <c r="L47" i="16"/>
  <c r="K47" i="16"/>
  <c r="J47" i="16"/>
  <c r="I47" i="16"/>
  <c r="H47" i="16"/>
  <c r="D47" i="16"/>
  <c r="C47" i="16"/>
  <c r="B47" i="16"/>
  <c r="AQ35" i="16"/>
  <c r="AP35" i="16"/>
  <c r="AO35" i="16"/>
  <c r="AN35" i="16"/>
  <c r="AM35" i="16"/>
  <c r="AL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D35" i="16"/>
  <c r="C35" i="16"/>
  <c r="B35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D21" i="16"/>
  <c r="C21" i="16"/>
  <c r="B21" i="16"/>
  <c r="AQ6" i="16"/>
  <c r="AP6" i="16"/>
  <c r="AO6" i="16"/>
  <c r="AN6" i="16"/>
  <c r="AM6" i="16"/>
  <c r="AL6" i="16"/>
  <c r="AK6" i="16"/>
  <c r="AJ6" i="16"/>
  <c r="AI6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D6" i="16"/>
  <c r="C6" i="16"/>
  <c r="B6" i="16"/>
  <c r="J8" i="12" l="1"/>
  <c r="K11" i="12"/>
  <c r="L10" i="12"/>
  <c r="M11" i="12"/>
  <c r="N8" i="12"/>
  <c r="N10" i="12" s="1"/>
  <c r="O8" i="12"/>
  <c r="P8" i="12"/>
  <c r="P11" i="12" s="1"/>
  <c r="Q8" i="12"/>
  <c r="S8" i="12"/>
  <c r="S10" i="12" s="1"/>
  <c r="T8" i="12"/>
  <c r="T10" i="12" s="1"/>
  <c r="U8" i="12"/>
  <c r="L11" i="12"/>
  <c r="L12" i="12"/>
  <c r="M12" i="12"/>
  <c r="S12" i="12"/>
  <c r="L13" i="12"/>
  <c r="S13" i="12"/>
  <c r="O11" i="12" l="1"/>
  <c r="O13" i="12"/>
  <c r="O12" i="12"/>
  <c r="S11" i="12"/>
  <c r="P13" i="12"/>
  <c r="P10" i="12"/>
  <c r="P12" i="12"/>
  <c r="O10" i="12"/>
  <c r="M10" i="12"/>
  <c r="N13" i="12"/>
  <c r="N11" i="12"/>
  <c r="N12" i="12"/>
  <c r="K10" i="12"/>
  <c r="K12" i="12"/>
  <c r="M13" i="12"/>
  <c r="K13" i="12"/>
  <c r="T13" i="12"/>
  <c r="T12" i="12"/>
  <c r="T11" i="12"/>
  <c r="I12" i="12"/>
  <c r="I13" i="12"/>
  <c r="L4" i="9"/>
  <c r="K4" i="9"/>
  <c r="J4" i="9"/>
  <c r="O4" i="9" l="1"/>
  <c r="N4" i="9"/>
  <c r="M4" i="9"/>
  <c r="R4" i="9" l="1"/>
</calcChain>
</file>

<file path=xl/comments1.xml><?xml version="1.0" encoding="utf-8"?>
<comments xmlns="http://schemas.openxmlformats.org/spreadsheetml/2006/main">
  <authors>
    <author>Dale Taylor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Dale Taylor:</t>
        </r>
        <r>
          <rPr>
            <sz val="9"/>
            <color indexed="81"/>
            <rFont val="Tahoma"/>
            <family val="2"/>
          </rPr>
          <t xml:space="preserve">
Actual mean of the check samples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Dale Taylor:</t>
        </r>
        <r>
          <rPr>
            <sz val="9"/>
            <color indexed="81"/>
            <rFont val="Tahoma"/>
            <family val="2"/>
          </rPr>
          <t xml:space="preserve">
Actual P/L value for Navigator</t>
        </r>
      </text>
    </comment>
  </commentList>
</comments>
</file>

<file path=xl/comments2.xml><?xml version="1.0" encoding="utf-8"?>
<comments xmlns="http://schemas.openxmlformats.org/spreadsheetml/2006/main">
  <authors>
    <author>Dale Taylor</author>
  </authors>
  <commentList>
    <comment ref="R12" authorId="0">
      <text>
        <r>
          <rPr>
            <sz val="11"/>
            <color indexed="81"/>
            <rFont val="Calibri"/>
            <family val="2"/>
          </rPr>
          <t>Update Flag and Poor guide based on 2016 Navigator value</t>
        </r>
      </text>
    </comment>
  </commentList>
</comments>
</file>

<file path=xl/sharedStrings.xml><?xml version="1.0" encoding="utf-8"?>
<sst xmlns="http://schemas.openxmlformats.org/spreadsheetml/2006/main" count="471" uniqueCount="232">
  <si>
    <t>Year in test</t>
  </si>
  <si>
    <t>S</t>
  </si>
  <si>
    <t>DNO</t>
  </si>
  <si>
    <t>O</t>
  </si>
  <si>
    <t>A</t>
  </si>
  <si>
    <t>Grade</t>
  </si>
  <si>
    <t>FN</t>
  </si>
  <si>
    <t>Cd</t>
  </si>
  <si>
    <t>HVK</t>
  </si>
  <si>
    <t>Milling Yield</t>
  </si>
  <si>
    <t>Semo Ash</t>
  </si>
  <si>
    <t>Wht Pro</t>
  </si>
  <si>
    <t>Semo Pro</t>
  </si>
  <si>
    <t>P/L</t>
  </si>
  <si>
    <t>TYP</t>
  </si>
  <si>
    <t>%</t>
  </si>
  <si>
    <t>Excellent</t>
  </si>
  <si>
    <t>--</t>
  </si>
  <si>
    <t>Improvement</t>
  </si>
  <si>
    <t>Flag</t>
  </si>
  <si>
    <t>Poor</t>
  </si>
  <si>
    <t>Mean of the checks</t>
  </si>
  <si>
    <t>ck</t>
  </si>
  <si>
    <t>DT840</t>
  </si>
  <si>
    <t>Vote</t>
  </si>
  <si>
    <t>Wheat Characteristics</t>
  </si>
  <si>
    <t>Milling Performance</t>
  </si>
  <si>
    <t>Protein loss</t>
  </si>
  <si>
    <t>Alveograph</t>
  </si>
  <si>
    <t>Total</t>
  </si>
  <si>
    <t>Dark</t>
  </si>
  <si>
    <t>Large</t>
  </si>
  <si>
    <t>P</t>
  </si>
  <si>
    <t>L</t>
  </si>
  <si>
    <t>W</t>
  </si>
  <si>
    <t>Dough sheet colour</t>
  </si>
  <si>
    <t>b* 0.5 hr</t>
  </si>
  <si>
    <t>b* 2.0 hr</t>
  </si>
  <si>
    <t>b* 24 hr</t>
  </si>
  <si>
    <t>DT673</t>
  </si>
  <si>
    <t>DT712</t>
  </si>
  <si>
    <t>DT773</t>
  </si>
  <si>
    <t>Brigade</t>
  </si>
  <si>
    <t>AC Navigator</t>
  </si>
  <si>
    <t>Strongfield</t>
  </si>
  <si>
    <t>Texture</t>
  </si>
  <si>
    <t>g</t>
  </si>
  <si>
    <t>Check &amp; Test Lines</t>
  </si>
  <si>
    <t>Wheat Ash</t>
  </si>
  <si>
    <t>Semolina speck count</t>
  </si>
  <si>
    <t>Dry semo colour</t>
  </si>
  <si>
    <t>b*</t>
  </si>
  <si>
    <t>a*</t>
  </si>
  <si>
    <r>
      <t>per 50 cm</t>
    </r>
    <r>
      <rPr>
        <vertAlign val="superscript"/>
        <sz val="8"/>
        <color theme="1"/>
        <rFont val="Arial"/>
        <family val="2"/>
      </rPr>
      <t>2</t>
    </r>
  </si>
  <si>
    <t>Semo ash (14% mb)</t>
  </si>
  <si>
    <t>Semo ash (dry basis)</t>
  </si>
  <si>
    <t>GUIDELINES ADJUSTED TO MEAN OF CHECKS</t>
  </si>
  <si>
    <t>2014 Mean of checks</t>
  </si>
  <si>
    <t>Cabri</t>
  </si>
  <si>
    <t>-</t>
  </si>
  <si>
    <t>Mean of Checks</t>
  </si>
  <si>
    <t>Pasta Colour</t>
  </si>
  <si>
    <t>Strength</t>
  </si>
  <si>
    <t>Yr in Test</t>
  </si>
  <si>
    <t>Variety</t>
  </si>
  <si>
    <t>Wheat protein</t>
  </si>
  <si>
    <t>Abbreviations</t>
  </si>
  <si>
    <t>+</t>
  </si>
  <si>
    <t>-1.5</t>
  </si>
  <si>
    <t>1.5</t>
  </si>
  <si>
    <t>-1.6</t>
  </si>
  <si>
    <t>1.6</t>
  </si>
  <si>
    <t>0.8</t>
  </si>
  <si>
    <t>-0.7</t>
  </si>
  <si>
    <t>0.06</t>
  </si>
  <si>
    <t>0.05</t>
  </si>
  <si>
    <t>0.03</t>
  </si>
  <si>
    <t>0.02</t>
  </si>
  <si>
    <t>-0.03</t>
  </si>
  <si>
    <t>-0.05</t>
  </si>
  <si>
    <t>-0.06</t>
  </si>
  <si>
    <t>-1.0</t>
  </si>
  <si>
    <t>-0.4</t>
  </si>
  <si>
    <t>-0.3</t>
  </si>
  <si>
    <t>0.3</t>
  </si>
  <si>
    <t>0.4</t>
  </si>
  <si>
    <t>0.9</t>
  </si>
  <si>
    <t>1.0</t>
  </si>
  <si>
    <t>POOR</t>
  </si>
  <si>
    <t>FLAG</t>
  </si>
  <si>
    <t>Satisfactory</t>
  </si>
  <si>
    <t>IMPROVEMENT</t>
  </si>
  <si>
    <t>EXCELLENT</t>
  </si>
  <si>
    <t>QUALITY FACTOR</t>
  </si>
  <si>
    <t>General Guidelines for Assessment of Variety Registration Trial Entries Relative to Check Varieties</t>
  </si>
  <si>
    <t>Durum Wheat</t>
  </si>
  <si>
    <r>
      <t xml:space="preserve">FN </t>
    </r>
    <r>
      <rPr>
        <sz val="14"/>
        <rFont val="Arial"/>
        <family val="2"/>
      </rPr>
      <t>sec</t>
    </r>
  </si>
  <si>
    <r>
      <t xml:space="preserve">Cd </t>
    </r>
    <r>
      <rPr>
        <sz val="14"/>
        <rFont val="Arial"/>
        <family val="2"/>
      </rPr>
      <t>ppb</t>
    </r>
  </si>
  <si>
    <r>
      <t xml:space="preserve">HVK </t>
    </r>
    <r>
      <rPr>
        <sz val="14"/>
        <rFont val="Arial"/>
        <family val="2"/>
      </rPr>
      <t>%</t>
    </r>
  </si>
  <si>
    <r>
      <t xml:space="preserve">Milling Yield </t>
    </r>
    <r>
      <rPr>
        <sz val="14"/>
        <rFont val="Arial"/>
        <family val="2"/>
      </rPr>
      <t>%</t>
    </r>
  </si>
  <si>
    <r>
      <t>Semo Yield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%</t>
    </r>
  </si>
  <si>
    <r>
      <t xml:space="preserve">Semo Ash </t>
    </r>
    <r>
      <rPr>
        <sz val="14"/>
        <rFont val="Arial"/>
        <family val="2"/>
      </rPr>
      <t>%</t>
    </r>
  </si>
  <si>
    <r>
      <t xml:space="preserve">Wht Pro </t>
    </r>
    <r>
      <rPr>
        <sz val="14"/>
        <rFont val="Arial"/>
        <family val="2"/>
      </rPr>
      <t>%</t>
    </r>
  </si>
  <si>
    <r>
      <t xml:space="preserve">Semo Pro </t>
    </r>
    <r>
      <rPr>
        <sz val="14"/>
        <rFont val="Arial"/>
        <family val="2"/>
      </rPr>
      <t>%</t>
    </r>
  </si>
  <si>
    <r>
      <t xml:space="preserve">GI </t>
    </r>
    <r>
      <rPr>
        <sz val="14"/>
        <rFont val="Arial"/>
        <family val="2"/>
      </rPr>
      <t>%</t>
    </r>
  </si>
  <si>
    <r>
      <t xml:space="preserve">TYP </t>
    </r>
    <r>
      <rPr>
        <sz val="14"/>
        <color indexed="8"/>
        <rFont val="Arial"/>
        <family val="2"/>
      </rPr>
      <t>ppm</t>
    </r>
  </si>
  <si>
    <r>
      <t xml:space="preserve">FN </t>
    </r>
    <r>
      <rPr>
        <sz val="10"/>
        <rFont val="Arial"/>
        <family val="2"/>
      </rPr>
      <t>sec</t>
    </r>
  </si>
  <si>
    <r>
      <t xml:space="preserve">Cd </t>
    </r>
    <r>
      <rPr>
        <sz val="10"/>
        <rFont val="Arial"/>
        <family val="2"/>
      </rPr>
      <t>ppb</t>
    </r>
  </si>
  <si>
    <r>
      <t xml:space="preserve">HVK </t>
    </r>
    <r>
      <rPr>
        <sz val="10"/>
        <rFont val="Arial"/>
        <family val="2"/>
      </rPr>
      <t>%</t>
    </r>
  </si>
  <si>
    <r>
      <t xml:space="preserve">Milling Yield </t>
    </r>
    <r>
      <rPr>
        <sz val="10"/>
        <rFont val="Arial"/>
        <family val="2"/>
      </rPr>
      <t>%</t>
    </r>
  </si>
  <si>
    <r>
      <t>Semo Yield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%</t>
    </r>
  </si>
  <si>
    <r>
      <t xml:space="preserve">Semo Ash </t>
    </r>
    <r>
      <rPr>
        <sz val="10"/>
        <rFont val="Arial"/>
        <family val="2"/>
      </rPr>
      <t>%</t>
    </r>
  </si>
  <si>
    <r>
      <t xml:space="preserve">Wht Pro </t>
    </r>
    <r>
      <rPr>
        <sz val="10"/>
        <rFont val="Arial"/>
        <family val="2"/>
      </rPr>
      <t>%</t>
    </r>
  </si>
  <si>
    <r>
      <t xml:space="preserve">Semo Pro </t>
    </r>
    <r>
      <rPr>
        <sz val="10"/>
        <rFont val="Arial"/>
        <family val="2"/>
      </rPr>
      <t>%</t>
    </r>
  </si>
  <si>
    <r>
      <t xml:space="preserve">GI </t>
    </r>
    <r>
      <rPr>
        <sz val="10"/>
        <rFont val="Arial"/>
        <family val="2"/>
      </rPr>
      <t>%</t>
    </r>
  </si>
  <si>
    <r>
      <t xml:space="preserve">TYP </t>
    </r>
    <r>
      <rPr>
        <sz val="10"/>
        <color indexed="8"/>
        <rFont val="Arial"/>
        <family val="2"/>
      </rPr>
      <t>ppm</t>
    </r>
  </si>
  <si>
    <t>Semo Yield</t>
  </si>
  <si>
    <t>11</t>
  </si>
  <si>
    <t>2.1</t>
  </si>
  <si>
    <t>2.6</t>
  </si>
  <si>
    <t>10</t>
  </si>
  <si>
    <t>2.0</t>
  </si>
  <si>
    <t>2.5</t>
  </si>
  <si>
    <t>6</t>
  </si>
  <si>
    <t>7</t>
  </si>
  <si>
    <t>1.1</t>
  </si>
  <si>
    <t>-6</t>
  </si>
  <si>
    <t>-7</t>
  </si>
  <si>
    <t>-1.1</t>
  </si>
  <si>
    <t>101</t>
  </si>
  <si>
    <t>-10</t>
  </si>
  <si>
    <t>-2.0</t>
  </si>
  <si>
    <t>-2.5</t>
  </si>
  <si>
    <t>-11</t>
  </si>
  <si>
    <t>-2.1</t>
  </si>
  <si>
    <t>-2.6</t>
  </si>
  <si>
    <t>Semolina protein</t>
  </si>
  <si>
    <t>Cadmium</t>
  </si>
  <si>
    <t>Hard vitreous kernels</t>
  </si>
  <si>
    <t>Semo</t>
  </si>
  <si>
    <t>Semolina</t>
  </si>
  <si>
    <t>Total yellow pigment</t>
  </si>
  <si>
    <t>Falling number</t>
  </si>
  <si>
    <t>-0.02</t>
  </si>
  <si>
    <r>
      <t xml:space="preserve">GUIDELINES (Values </t>
    </r>
    <r>
      <rPr>
        <b/>
        <sz val="16"/>
        <rFont val="Calibri"/>
        <family val="2"/>
      </rPr>
      <t>≥ or ≤</t>
    </r>
    <r>
      <rPr>
        <b/>
        <sz val="16"/>
        <rFont val="Arial"/>
        <family val="2"/>
      </rPr>
      <t>)</t>
    </r>
  </si>
  <si>
    <r>
      <rPr>
        <b/>
        <sz val="16"/>
        <color rgb="FFFF0000"/>
        <rFont val="Calibri"/>
        <family val="2"/>
        <scheme val="minor"/>
      </rPr>
      <t>AAC Cabri</t>
    </r>
    <r>
      <rPr>
        <sz val="11"/>
        <color theme="1"/>
        <rFont val="Calibri"/>
        <family val="2"/>
        <scheme val="minor"/>
      </rPr>
      <t xml:space="preserve"> (DT840) durum wheat trial, 2011 - 2013</t>
    </r>
  </si>
  <si>
    <t>New Line &amp; Checks</t>
  </si>
  <si>
    <r>
      <t xml:space="preserve">Wheat </t>
    </r>
    <r>
      <rPr>
        <vertAlign val="superscript"/>
        <sz val="12"/>
        <color theme="1"/>
        <rFont val="Calibri"/>
        <family val="2"/>
        <scheme val="minor"/>
      </rPr>
      <t>1</t>
    </r>
  </si>
  <si>
    <r>
      <t xml:space="preserve">Milling </t>
    </r>
    <r>
      <rPr>
        <vertAlign val="superscript"/>
        <sz val="12"/>
        <color theme="1"/>
        <rFont val="Calibri"/>
        <family val="2"/>
        <scheme val="minor"/>
      </rPr>
      <t>1</t>
    </r>
  </si>
  <si>
    <r>
      <t>Strength</t>
    </r>
    <r>
      <rPr>
        <vertAlign val="superscript"/>
        <sz val="12"/>
        <color theme="1"/>
        <rFont val="Calibri"/>
        <family val="2"/>
        <scheme val="minor"/>
      </rPr>
      <t xml:space="preserve"> 1,2 </t>
    </r>
  </si>
  <si>
    <r>
      <t xml:space="preserve">Pasta Colour </t>
    </r>
    <r>
      <rPr>
        <vertAlign val="superscript"/>
        <sz val="12"/>
        <color theme="1"/>
        <rFont val="Calibri"/>
        <family val="2"/>
        <scheme val="minor"/>
      </rPr>
      <t>1</t>
    </r>
  </si>
  <si>
    <t>Falling Number, s</t>
  </si>
  <si>
    <t>Cadmium, ppb</t>
  </si>
  <si>
    <t>Test Weight, kg/hl</t>
  </si>
  <si>
    <t>HVK, %</t>
  </si>
  <si>
    <t>Milling Yield, %</t>
  </si>
  <si>
    <t>Semo Yield, %</t>
  </si>
  <si>
    <t>Semo Ash, %</t>
  </si>
  <si>
    <t>Wheat Protein, %</t>
  </si>
  <si>
    <t>Semo Protein, %</t>
  </si>
  <si>
    <t>GI, %</t>
  </si>
  <si>
    <t>TYP, ppm</t>
  </si>
  <si>
    <t>AC Cabri</t>
  </si>
  <si>
    <t>Mean of CKs</t>
  </si>
  <si>
    <t>AC Avonlea (DT661)</t>
  </si>
  <si>
    <t>AC Morse (DT484)</t>
  </si>
  <si>
    <t>AC Navigator (DT673)</t>
  </si>
  <si>
    <t>Strongfield (DT712)</t>
  </si>
  <si>
    <t>Brigade (DT773)</t>
  </si>
  <si>
    <t>Commander (DT722)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</si>
  <si>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Mean of all checks for wheat, milling, and pasta colour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</si>
  <si>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Excludes Commander for protein content and strength</t>
    </r>
  </si>
  <si>
    <r>
      <rPr>
        <b/>
        <sz val="16"/>
        <color rgb="FFFF0000"/>
        <rFont val="Calibri"/>
        <family val="2"/>
        <scheme val="minor"/>
      </rPr>
      <t>Brigade</t>
    </r>
    <r>
      <rPr>
        <sz val="11"/>
        <color theme="1"/>
        <rFont val="Calibri"/>
        <family val="2"/>
        <scheme val="minor"/>
      </rPr>
      <t xml:space="preserve"> (DT773) durum wheat trial, 2005 - 2007</t>
    </r>
  </si>
  <si>
    <r>
      <rPr>
        <b/>
        <sz val="16"/>
        <color rgb="FFFF0000"/>
        <rFont val="Calibri"/>
        <family val="2"/>
        <scheme val="minor"/>
      </rPr>
      <t>Strongfield</t>
    </r>
    <r>
      <rPr>
        <sz val="11"/>
        <color theme="1"/>
        <rFont val="Calibri"/>
        <family val="2"/>
        <scheme val="minor"/>
      </rPr>
      <t xml:space="preserve"> (DT712) durum wheat trial, 2000 - 2002</t>
    </r>
  </si>
  <si>
    <t>Wheat</t>
  </si>
  <si>
    <t>Milling</t>
  </si>
  <si>
    <t>Kyle (DT375)</t>
  </si>
  <si>
    <t>AC Melita (DT475)</t>
  </si>
  <si>
    <r>
      <rPr>
        <b/>
        <sz val="16"/>
        <color rgb="FFFF0000"/>
        <rFont val="Calibri"/>
        <family val="2"/>
        <scheme val="minor"/>
      </rPr>
      <t>AC Navigator</t>
    </r>
    <r>
      <rPr>
        <sz val="11"/>
        <rFont val="Calibri"/>
        <family val="2"/>
        <scheme val="minor"/>
      </rPr>
      <t xml:space="preserve"> (DT673), Durum wheat trial, 1996-1998 </t>
    </r>
  </si>
  <si>
    <t xml:space="preserve">Wheat </t>
  </si>
  <si>
    <t xml:space="preserve">Milling </t>
  </si>
  <si>
    <t xml:space="preserve">Pasta Colour </t>
  </si>
  <si>
    <t>Semolina Yield, %</t>
  </si>
  <si>
    <t>Semolina Ash, %</t>
  </si>
  <si>
    <t>Semolina Protein, %</t>
  </si>
  <si>
    <t>Gluten Index, %</t>
  </si>
  <si>
    <t>P/L, %</t>
  </si>
  <si>
    <t>Hercules (DT191)</t>
  </si>
  <si>
    <t>Plenty (DT606)</t>
  </si>
  <si>
    <t>AC Avonlea (661)</t>
  </si>
  <si>
    <r>
      <rPr>
        <b/>
        <sz val="16"/>
        <color rgb="FFFF0000"/>
        <rFont val="Calibri"/>
        <family val="2"/>
        <scheme val="minor"/>
      </rPr>
      <t>AC Navigator</t>
    </r>
    <r>
      <rPr>
        <sz val="11"/>
        <color theme="1"/>
        <rFont val="Calibri"/>
        <family val="2"/>
        <scheme val="minor"/>
      </rPr>
      <t xml:space="preserve"> (DT673) durum wheat trial,</t>
    </r>
    <r>
      <rPr>
        <sz val="11"/>
        <color rgb="FFFF0000"/>
        <rFont val="Calibri"/>
        <family val="2"/>
        <scheme val="minor"/>
      </rPr>
      <t xml:space="preserve"> 1996 - 1999 (4 years)</t>
    </r>
  </si>
  <si>
    <t>Hercules (Standard DT191)</t>
  </si>
  <si>
    <r>
      <t>Pasta Colour</t>
    </r>
    <r>
      <rPr>
        <sz val="12"/>
        <color theme="1"/>
        <rFont val="Calibri"/>
        <family val="2"/>
      </rPr>
      <t>¹</t>
    </r>
  </si>
  <si>
    <t>Wet gluten</t>
  </si>
  <si>
    <r>
      <t xml:space="preserve">Protein Content and Gluten Strength </t>
    </r>
    <r>
      <rPr>
        <b/>
        <vertAlign val="superscript"/>
        <sz val="14"/>
        <rFont val="Arial"/>
        <family val="2"/>
      </rPr>
      <t>1</t>
    </r>
  </si>
  <si>
    <r>
      <t>Semolina Pigment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and Pasta Colour </t>
    </r>
  </si>
  <si>
    <r>
      <t>Semolina Pigment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and Pasta Colour </t>
    </r>
  </si>
  <si>
    <t>-50</t>
  </si>
  <si>
    <t>-95</t>
  </si>
  <si>
    <t>-100</t>
  </si>
  <si>
    <t>Protein Content &amp;</t>
  </si>
  <si>
    <t>Gluten Strength</t>
  </si>
  <si>
    <t>Alveograph P/L</t>
  </si>
  <si>
    <r>
      <t xml:space="preserve">Difference in Respective Units from Checks </t>
    </r>
    <r>
      <rPr>
        <b/>
        <vertAlign val="superscript"/>
        <sz val="12"/>
        <rFont val="Arial"/>
        <family val="2"/>
      </rPr>
      <t>1 2</t>
    </r>
  </si>
  <si>
    <t>FN (actual value)</t>
  </si>
  <si>
    <t>0.36</t>
  </si>
  <si>
    <t>0.69</t>
  </si>
  <si>
    <t>0.70</t>
  </si>
  <si>
    <r>
      <t xml:space="preserve"> </t>
    </r>
    <r>
      <rPr>
        <sz val="14"/>
        <rFont val="Calibri"/>
        <family val="2"/>
      </rPr>
      <t>²</t>
    </r>
    <r>
      <rPr>
        <sz val="14"/>
        <rFont val="Arial"/>
        <family val="2"/>
      </rPr>
      <t xml:space="preserve"> </t>
    </r>
    <r>
      <rPr>
        <sz val="11"/>
        <rFont val="Arial"/>
        <family val="2"/>
      </rPr>
      <t>Alveograph P/L guidelines are compared to AC Navigator only</t>
    </r>
  </si>
  <si>
    <t>2015 Mean of checks</t>
  </si>
  <si>
    <t>Insert check sample data and means for 2015</t>
  </si>
  <si>
    <t>2014 check sample data</t>
  </si>
  <si>
    <r>
      <t xml:space="preserve">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Cd guidelines are actual values, while guidelines for all other parameters are the difference in respective units from the checks</t>
    </r>
  </si>
  <si>
    <t>RATING RELATIVE TO MEAN OF CHECKS</t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</si>
  <si>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 xml:space="preserve"> &gt; 183 microns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</si>
  <si>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 xml:space="preserve"> a 70% extraction was used for semolina testing</t>
    </r>
  </si>
  <si>
    <r>
      <t>Protein Content and Gluten Strength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</si>
  <si>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 70% extraction was used for semolina testing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</si>
  <si>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 &gt; 183 microns</t>
    </r>
  </si>
  <si>
    <t>Semo Pigment loss</t>
  </si>
  <si>
    <t>-0.8</t>
  </si>
  <si>
    <t>kg/hl</t>
  </si>
  <si>
    <t>mm</t>
  </si>
  <si>
    <r>
      <rPr>
        <sz val="7"/>
        <color theme="1"/>
        <rFont val="Arial"/>
        <family val="2"/>
      </rPr>
      <t>x10</t>
    </r>
    <r>
      <rPr>
        <sz val="7"/>
        <color theme="1"/>
        <rFont val="Calibri"/>
        <family val="2"/>
      </rPr>
      <t>¯⁴</t>
    </r>
    <r>
      <rPr>
        <sz val="8"/>
        <color theme="1"/>
        <rFont val="Arial"/>
        <family val="2"/>
      </rPr>
      <t>J</t>
    </r>
  </si>
  <si>
    <t>(x1.1),mm</t>
  </si>
  <si>
    <t>Test Weight</t>
  </si>
  <si>
    <t>Dough Sheet colour             0.5 hour</t>
  </si>
  <si>
    <t>Dough Sheet colour             24 hour</t>
  </si>
  <si>
    <t>2016 Mean of checks</t>
  </si>
  <si>
    <t>3rd</t>
  </si>
  <si>
    <t>2nd</t>
  </si>
  <si>
    <t>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</si>
</sst>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General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rgb="FFC00000"/>
      <name val="Arial"/>
      <family val="2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6"/>
      <name val="Calibri"/>
      <family val="2"/>
    </font>
    <font>
      <sz val="12"/>
      <name val="Helv"/>
    </font>
    <font>
      <b/>
      <sz val="12"/>
      <color rgb="FFFF0000"/>
      <name val="Arial"/>
      <family val="2"/>
    </font>
    <font>
      <b/>
      <vertAlign val="superscript"/>
      <sz val="14"/>
      <name val="Arial"/>
      <family val="2"/>
    </font>
    <font>
      <sz val="14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</font>
    <font>
      <sz val="10"/>
      <color rgb="FFFF0000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Calibri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  <font>
      <sz val="11"/>
      <color indexed="8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</borders>
  <cellStyleXfs count="25">
    <xf numFmtId="0" fontId="0" fillId="0" borderId="0"/>
    <xf numFmtId="0" fontId="14" fillId="0" borderId="0"/>
    <xf numFmtId="0" fontId="16" fillId="0" borderId="0" applyBorder="0"/>
    <xf numFmtId="0" fontId="14" fillId="0" borderId="0" applyBorder="0"/>
    <xf numFmtId="0" fontId="18" fillId="0" borderId="0"/>
    <xf numFmtId="0" fontId="14" fillId="0" borderId="0"/>
    <xf numFmtId="0" fontId="14" fillId="0" borderId="0"/>
    <xf numFmtId="0" fontId="14" fillId="0" borderId="0"/>
    <xf numFmtId="43" fontId="18" fillId="0" borderId="0" applyFont="0" applyFill="0" applyBorder="0" applyAlignment="0" applyProtection="0"/>
    <xf numFmtId="3" fontId="14" fillId="0" borderId="0"/>
    <xf numFmtId="0" fontId="14" fillId="0" borderId="0" applyBorder="0"/>
    <xf numFmtId="0" fontId="14" fillId="0" borderId="0"/>
    <xf numFmtId="0" fontId="14" fillId="0" borderId="0" applyBorder="0"/>
    <xf numFmtId="0" fontId="18" fillId="0" borderId="0"/>
    <xf numFmtId="0" fontId="18" fillId="0" borderId="0"/>
    <xf numFmtId="0" fontId="18" fillId="0" borderId="0"/>
    <xf numFmtId="0" fontId="14" fillId="0" borderId="0" applyBorder="0"/>
    <xf numFmtId="166" fontId="32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4" fillId="0" borderId="0" applyBorder="0"/>
    <xf numFmtId="0" fontId="14" fillId="0" borderId="0"/>
    <xf numFmtId="0" fontId="14" fillId="0" borderId="0" applyBorder="0"/>
  </cellStyleXfs>
  <cellXfs count="73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9" xfId="0" applyFont="1" applyBorder="1"/>
    <xf numFmtId="0" fontId="1" fillId="0" borderId="2" xfId="0" applyFont="1" applyBorder="1"/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8" fillId="0" borderId="28" xfId="0" quotePrefix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0" fontId="8" fillId="0" borderId="26" xfId="0" applyFont="1" applyBorder="1"/>
    <xf numFmtId="2" fontId="8" fillId="0" borderId="26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2" fontId="3" fillId="4" borderId="39" xfId="0" applyNumberFormat="1" applyFont="1" applyFill="1" applyBorder="1" applyAlignment="1">
      <alignment horizontal="center" vertical="center"/>
    </xf>
    <xf numFmtId="164" fontId="3" fillId="4" borderId="36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/>
    </xf>
    <xf numFmtId="1" fontId="3" fillId="4" borderId="39" xfId="0" applyNumberFormat="1" applyFont="1" applyFill="1" applyBorder="1" applyAlignment="1">
      <alignment horizontal="center" vertical="center"/>
    </xf>
    <xf numFmtId="2" fontId="3" fillId="4" borderId="24" xfId="0" applyNumberFormat="1" applyFont="1" applyFill="1" applyBorder="1" applyAlignment="1">
      <alignment horizontal="center" vertical="center"/>
    </xf>
    <xf numFmtId="2" fontId="3" fillId="4" borderId="14" xfId="0" applyNumberFormat="1" applyFont="1" applyFill="1" applyBorder="1" applyAlignment="1">
      <alignment horizontal="center" vertical="center"/>
    </xf>
    <xf numFmtId="164" fontId="3" fillId="4" borderId="24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/>
    </xf>
    <xf numFmtId="1" fontId="3" fillId="4" borderId="24" xfId="0" applyNumberFormat="1" applyFont="1" applyFill="1" applyBorder="1" applyAlignment="1">
      <alignment horizontal="center" vertical="center"/>
    </xf>
    <xf numFmtId="2" fontId="3" fillId="4" borderId="25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/>
    </xf>
    <xf numFmtId="164" fontId="3" fillId="4" borderId="25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/>
    </xf>
    <xf numFmtId="1" fontId="3" fillId="4" borderId="25" xfId="0" applyNumberFormat="1" applyFont="1" applyFill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/>
    </xf>
    <xf numFmtId="1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1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/>
    </xf>
    <xf numFmtId="1" fontId="3" fillId="0" borderId="25" xfId="0" applyNumberFormat="1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4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3" fillId="0" borderId="34" xfId="0" applyNumberFormat="1" applyFont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" fillId="0" borderId="0" xfId="0" applyFont="1" applyBorder="1"/>
    <xf numFmtId="0" fontId="0" fillId="0" borderId="0" xfId="0"/>
    <xf numFmtId="0" fontId="1" fillId="0" borderId="2" xfId="0" applyFont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3" fillId="4" borderId="34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4" fontId="1" fillId="0" borderId="2" xfId="0" applyNumberFormat="1" applyFont="1" applyBorder="1"/>
    <xf numFmtId="164" fontId="10" fillId="0" borderId="7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164" fontId="8" fillId="4" borderId="29" xfId="0" applyNumberFormat="1" applyFont="1" applyFill="1" applyBorder="1" applyAlignment="1">
      <alignment horizontal="center"/>
    </xf>
    <xf numFmtId="2" fontId="0" fillId="0" borderId="0" xfId="0" applyNumberFormat="1"/>
    <xf numFmtId="0" fontId="4" fillId="0" borderId="31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1" fontId="8" fillId="4" borderId="27" xfId="0" applyNumberFormat="1" applyFont="1" applyFill="1" applyBorder="1" applyAlignment="1">
      <alignment horizontal="center"/>
    </xf>
    <xf numFmtId="1" fontId="8" fillId="4" borderId="28" xfId="0" applyNumberFormat="1" applyFont="1" applyFill="1" applyBorder="1" applyAlignment="1">
      <alignment horizontal="center"/>
    </xf>
    <xf numFmtId="164" fontId="8" fillId="4" borderId="28" xfId="0" applyNumberFormat="1" applyFont="1" applyFill="1" applyBorder="1" applyAlignment="1">
      <alignment horizontal="center"/>
    </xf>
    <xf numFmtId="2" fontId="8" fillId="4" borderId="28" xfId="0" applyNumberFormat="1" applyFont="1" applyFill="1" applyBorder="1" applyAlignment="1">
      <alignment horizontal="center"/>
    </xf>
    <xf numFmtId="0" fontId="8" fillId="4" borderId="28" xfId="0" quotePrefix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0" fontId="16" fillId="0" borderId="0" xfId="2"/>
    <xf numFmtId="0" fontId="14" fillId="0" borderId="0" xfId="2" applyFont="1"/>
    <xf numFmtId="0" fontId="19" fillId="0" borderId="0" xfId="3" applyFont="1"/>
    <xf numFmtId="0" fontId="1" fillId="0" borderId="0" xfId="4" applyFont="1"/>
    <xf numFmtId="0" fontId="3" fillId="0" borderId="0" xfId="4" applyFont="1" applyFill="1" applyBorder="1" applyAlignment="1">
      <alignment horizontal="left"/>
    </xf>
    <xf numFmtId="0" fontId="3" fillId="0" borderId="2" xfId="4" applyFont="1" applyFill="1" applyBorder="1" applyAlignment="1">
      <alignment horizontal="left"/>
    </xf>
    <xf numFmtId="0" fontId="20" fillId="0" borderId="0" xfId="3" applyFont="1" applyFill="1" applyBorder="1" applyAlignment="1">
      <alignment horizontal="center" vertical="center"/>
    </xf>
    <xf numFmtId="164" fontId="20" fillId="0" borderId="37" xfId="2" applyNumberFormat="1" applyFont="1" applyFill="1" applyBorder="1" applyAlignment="1">
      <alignment horizontal="center"/>
    </xf>
    <xf numFmtId="164" fontId="20" fillId="0" borderId="49" xfId="2" applyNumberFormat="1" applyFont="1" applyFill="1" applyBorder="1" applyAlignment="1">
      <alignment horizontal="center"/>
    </xf>
    <xf numFmtId="2" fontId="20" fillId="0" borderId="30" xfId="2" applyNumberFormat="1" applyFont="1" applyFill="1" applyBorder="1" applyAlignment="1">
      <alignment horizontal="center"/>
    </xf>
    <xf numFmtId="1" fontId="20" fillId="0" borderId="37" xfId="2" applyNumberFormat="1" applyFont="1" applyFill="1" applyBorder="1" applyAlignment="1">
      <alignment horizontal="center"/>
    </xf>
    <xf numFmtId="0" fontId="20" fillId="0" borderId="30" xfId="2" applyFont="1" applyFill="1" applyBorder="1" applyAlignment="1">
      <alignment horizontal="center"/>
    </xf>
    <xf numFmtId="164" fontId="20" fillId="0" borderId="21" xfId="2" applyNumberFormat="1" applyFont="1" applyFill="1" applyBorder="1" applyAlignment="1">
      <alignment horizontal="center"/>
    </xf>
    <xf numFmtId="2" fontId="20" fillId="0" borderId="6" xfId="2" applyNumberFormat="1" applyFont="1" applyFill="1" applyBorder="1" applyAlignment="1">
      <alignment horizontal="center"/>
    </xf>
    <xf numFmtId="1" fontId="20" fillId="0" borderId="21" xfId="2" applyNumberFormat="1" applyFont="1" applyFill="1" applyBorder="1" applyAlignment="1">
      <alignment horizontal="center"/>
    </xf>
    <xf numFmtId="164" fontId="20" fillId="0" borderId="47" xfId="2" applyNumberFormat="1" applyFont="1" applyFill="1" applyBorder="1" applyAlignment="1">
      <alignment horizontal="center"/>
    </xf>
    <xf numFmtId="0" fontId="20" fillId="0" borderId="6" xfId="2" applyFont="1" applyFill="1" applyBorder="1" applyAlignment="1">
      <alignment horizontal="center"/>
    </xf>
    <xf numFmtId="164" fontId="20" fillId="0" borderId="0" xfId="3" applyNumberFormat="1" applyFont="1" applyFill="1" applyBorder="1" applyAlignment="1">
      <alignment horizontal="center" vertical="center"/>
    </xf>
    <xf numFmtId="0" fontId="20" fillId="4" borderId="53" xfId="2" applyFont="1" applyFill="1" applyBorder="1" applyAlignment="1">
      <alignment horizontal="center"/>
    </xf>
    <xf numFmtId="0" fontId="20" fillId="4" borderId="51" xfId="2" applyFont="1" applyFill="1" applyBorder="1" applyAlignment="1">
      <alignment horizontal="center"/>
    </xf>
    <xf numFmtId="0" fontId="20" fillId="4" borderId="30" xfId="2" applyFont="1" applyFill="1" applyBorder="1" applyAlignment="1">
      <alignment horizontal="center"/>
    </xf>
    <xf numFmtId="0" fontId="20" fillId="4" borderId="37" xfId="2" applyFont="1" applyFill="1" applyBorder="1" applyAlignment="1">
      <alignment horizontal="center"/>
    </xf>
    <xf numFmtId="0" fontId="20" fillId="4" borderId="6" xfId="2" applyFont="1" applyFill="1" applyBorder="1" applyAlignment="1">
      <alignment horizontal="center"/>
    </xf>
    <xf numFmtId="0" fontId="20" fillId="4" borderId="21" xfId="2" applyFont="1" applyFill="1" applyBorder="1" applyAlignment="1">
      <alignment horizontal="center"/>
    </xf>
    <xf numFmtId="0" fontId="20" fillId="0" borderId="37" xfId="2" applyFont="1" applyFill="1" applyBorder="1" applyAlignment="1">
      <alignment horizontal="center"/>
    </xf>
    <xf numFmtId="0" fontId="4" fillId="0" borderId="49" xfId="2" applyFont="1" applyFill="1" applyBorder="1" applyAlignment="1">
      <alignment horizontal="left"/>
    </xf>
    <xf numFmtId="0" fontId="26" fillId="0" borderId="37" xfId="2" applyFont="1" applyFill="1" applyBorder="1" applyAlignment="1">
      <alignment horizontal="center"/>
    </xf>
    <xf numFmtId="0" fontId="26" fillId="0" borderId="37" xfId="2" applyFont="1" applyFill="1" applyBorder="1" applyAlignment="1">
      <alignment horizontal="left"/>
    </xf>
    <xf numFmtId="0" fontId="27" fillId="0" borderId="0" xfId="2" applyFont="1" applyFill="1" applyAlignment="1">
      <alignment horizontal="center"/>
    </xf>
    <xf numFmtId="0" fontId="20" fillId="0" borderId="49" xfId="2" applyFont="1" applyFill="1" applyBorder="1" applyAlignment="1">
      <alignment horizontal="center"/>
    </xf>
    <xf numFmtId="0" fontId="20" fillId="0" borderId="21" xfId="2" applyFont="1" applyFill="1" applyBorder="1" applyAlignment="1">
      <alignment horizontal="center"/>
    </xf>
    <xf numFmtId="0" fontId="4" fillId="0" borderId="47" xfId="2" applyFont="1" applyFill="1" applyBorder="1" applyAlignment="1">
      <alignment horizontal="left"/>
    </xf>
    <xf numFmtId="0" fontId="20" fillId="0" borderId="47" xfId="2" applyFont="1" applyFill="1" applyBorder="1" applyAlignment="1">
      <alignment horizontal="center"/>
    </xf>
    <xf numFmtId="15" fontId="20" fillId="4" borderId="51" xfId="2" applyNumberFormat="1" applyFont="1" applyFill="1" applyBorder="1" applyAlignment="1">
      <alignment horizontal="center"/>
    </xf>
    <xf numFmtId="0" fontId="26" fillId="4" borderId="51" xfId="2" applyFont="1" applyFill="1" applyBorder="1" applyAlignment="1">
      <alignment horizontal="left"/>
    </xf>
    <xf numFmtId="0" fontId="27" fillId="0" borderId="0" xfId="2" applyFont="1" applyAlignment="1">
      <alignment horizontal="center"/>
    </xf>
    <xf numFmtId="15" fontId="20" fillId="4" borderId="37" xfId="2" applyNumberFormat="1" applyFont="1" applyFill="1" applyBorder="1" applyAlignment="1">
      <alignment horizontal="center"/>
    </xf>
    <xf numFmtId="0" fontId="26" fillId="4" borderId="37" xfId="2" applyFont="1" applyFill="1" applyBorder="1" applyAlignment="1">
      <alignment horizontal="left"/>
    </xf>
    <xf numFmtId="0" fontId="26" fillId="4" borderId="21" xfId="2" applyFont="1" applyFill="1" applyBorder="1" applyAlignment="1">
      <alignment horizontal="left"/>
    </xf>
    <xf numFmtId="164" fontId="28" fillId="0" borderId="28" xfId="3" applyNumberFormat="1" applyFont="1" applyFill="1" applyBorder="1" applyAlignment="1">
      <alignment horizontal="fill" vertical="center" wrapText="1"/>
    </xf>
    <xf numFmtId="1" fontId="28" fillId="0" borderId="28" xfId="3" applyNumberFormat="1" applyFont="1" applyFill="1" applyBorder="1" applyAlignment="1">
      <alignment horizontal="fill" vertical="center" wrapText="1"/>
    </xf>
    <xf numFmtId="2" fontId="29" fillId="0" borderId="28" xfId="3" applyNumberFormat="1" applyFont="1" applyFill="1" applyBorder="1" applyAlignment="1">
      <alignment horizontal="fill" vertical="center" wrapText="1"/>
    </xf>
    <xf numFmtId="2" fontId="28" fillId="0" borderId="28" xfId="3" applyNumberFormat="1" applyFont="1" applyFill="1" applyBorder="1" applyAlignment="1">
      <alignment horizontal="fill" vertical="center" wrapText="1"/>
    </xf>
    <xf numFmtId="0" fontId="24" fillId="0" borderId="28" xfId="3" applyFont="1" applyFill="1" applyBorder="1" applyAlignment="1">
      <alignment horizontal="center" vertical="center"/>
    </xf>
    <xf numFmtId="0" fontId="29" fillId="0" borderId="28" xfId="3" applyFont="1" applyFill="1" applyBorder="1" applyAlignment="1">
      <alignment horizontal="center" vertical="center"/>
    </xf>
    <xf numFmtId="0" fontId="25" fillId="0" borderId="28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horizontal="center" vertical="center"/>
    </xf>
    <xf numFmtId="1" fontId="30" fillId="0" borderId="51" xfId="3" applyNumberFormat="1" applyFont="1" applyFill="1" applyBorder="1" applyAlignment="1">
      <alignment horizontal="center" vertical="center"/>
    </xf>
    <xf numFmtId="164" fontId="30" fillId="0" borderId="51" xfId="3" applyNumberFormat="1" applyFont="1" applyFill="1" applyBorder="1" applyAlignment="1">
      <alignment horizontal="center" vertical="center"/>
    </xf>
    <xf numFmtId="164" fontId="30" fillId="0" borderId="50" xfId="3" applyNumberFormat="1" applyFont="1" applyFill="1" applyBorder="1" applyAlignment="1">
      <alignment horizontal="center" vertical="center"/>
    </xf>
    <xf numFmtId="1" fontId="21" fillId="8" borderId="30" xfId="6" applyNumberFormat="1" applyFont="1" applyFill="1" applyBorder="1" applyAlignment="1">
      <alignment horizontal="center" vertical="center"/>
    </xf>
    <xf numFmtId="2" fontId="20" fillId="0" borderId="30" xfId="3" applyNumberFormat="1" applyFont="1" applyFill="1" applyBorder="1" applyAlignment="1">
      <alignment horizontal="center" vertical="center"/>
    </xf>
    <xf numFmtId="1" fontId="30" fillId="0" borderId="53" xfId="3" applyNumberFormat="1" applyFont="1" applyFill="1" applyBorder="1" applyAlignment="1">
      <alignment horizontal="center" vertical="center"/>
    </xf>
    <xf numFmtId="0" fontId="24" fillId="0" borderId="50" xfId="3" applyFont="1" applyFill="1" applyBorder="1" applyAlignment="1">
      <alignment horizontal="center" vertical="center"/>
    </xf>
    <xf numFmtId="0" fontId="29" fillId="0" borderId="53" xfId="3" applyFont="1" applyFill="1" applyBorder="1" applyAlignment="1">
      <alignment horizontal="center" vertical="center"/>
    </xf>
    <xf numFmtId="0" fontId="29" fillId="0" borderId="51" xfId="3" applyFont="1" applyFill="1" applyBorder="1" applyAlignment="1">
      <alignment horizontal="center" vertical="center"/>
    </xf>
    <xf numFmtId="0" fontId="23" fillId="3" borderId="21" xfId="3" applyFont="1" applyFill="1" applyBorder="1" applyAlignment="1">
      <alignment horizontal="center" vertical="center"/>
    </xf>
    <xf numFmtId="0" fontId="29" fillId="5" borderId="51" xfId="3" applyFont="1" applyFill="1" applyBorder="1" applyAlignment="1">
      <alignment horizontal="left" vertical="center"/>
    </xf>
    <xf numFmtId="0" fontId="20" fillId="0" borderId="0" xfId="3" applyFont="1" applyBorder="1" applyAlignment="1">
      <alignment horizontal="center" vertical="center"/>
    </xf>
    <xf numFmtId="1" fontId="30" fillId="0" borderId="37" xfId="3" applyNumberFormat="1" applyFont="1" applyBorder="1" applyAlignment="1">
      <alignment horizontal="center" vertical="center"/>
    </xf>
    <xf numFmtId="164" fontId="30" fillId="0" borderId="37" xfId="3" applyNumberFormat="1" applyFont="1" applyBorder="1" applyAlignment="1">
      <alignment horizontal="center" vertical="center"/>
    </xf>
    <xf numFmtId="164" fontId="30" fillId="0" borderId="49" xfId="3" applyNumberFormat="1" applyFont="1" applyBorder="1" applyAlignment="1">
      <alignment horizontal="center" vertical="center"/>
    </xf>
    <xf numFmtId="1" fontId="30" fillId="0" borderId="30" xfId="3" applyNumberFormat="1" applyFont="1" applyBorder="1" applyAlignment="1">
      <alignment horizontal="center" vertical="center"/>
    </xf>
    <xf numFmtId="0" fontId="24" fillId="0" borderId="49" xfId="3" applyFont="1" applyFill="1" applyBorder="1" applyAlignment="1">
      <alignment horizontal="center" vertical="center"/>
    </xf>
    <xf numFmtId="0" fontId="29" fillId="0" borderId="30" xfId="3" applyFont="1" applyFill="1" applyBorder="1" applyAlignment="1">
      <alignment horizontal="center" vertical="center"/>
    </xf>
    <xf numFmtId="0" fontId="29" fillId="0" borderId="37" xfId="3" applyFont="1" applyFill="1" applyBorder="1" applyAlignment="1">
      <alignment horizontal="center" vertical="center"/>
    </xf>
    <xf numFmtId="0" fontId="23" fillId="7" borderId="21" xfId="3" applyFont="1" applyFill="1" applyBorder="1" applyAlignment="1">
      <alignment horizontal="center" vertical="center"/>
    </xf>
    <xf numFmtId="164" fontId="29" fillId="7" borderId="37" xfId="3" applyNumberFormat="1" applyFont="1" applyFill="1" applyBorder="1" applyAlignment="1">
      <alignment horizontal="left" vertical="center"/>
    </xf>
    <xf numFmtId="0" fontId="29" fillId="2" borderId="37" xfId="3" applyFont="1" applyFill="1" applyBorder="1" applyAlignment="1">
      <alignment horizontal="center" vertical="center"/>
    </xf>
    <xf numFmtId="164" fontId="29" fillId="2" borderId="37" xfId="3" applyNumberFormat="1" applyFont="1" applyFill="1" applyBorder="1" applyAlignment="1">
      <alignment horizontal="left" vertical="center"/>
    </xf>
    <xf numFmtId="1" fontId="30" fillId="0" borderId="21" xfId="3" applyNumberFormat="1" applyFont="1" applyBorder="1" applyAlignment="1">
      <alignment horizontal="center" vertical="center"/>
    </xf>
    <xf numFmtId="164" fontId="30" fillId="0" borderId="21" xfId="3" applyNumberFormat="1" applyFont="1" applyBorder="1" applyAlignment="1">
      <alignment horizontal="center" vertical="center"/>
    </xf>
    <xf numFmtId="164" fontId="30" fillId="0" borderId="47" xfId="3" applyNumberFormat="1" applyFont="1" applyBorder="1" applyAlignment="1">
      <alignment horizontal="center" vertical="center"/>
    </xf>
    <xf numFmtId="1" fontId="21" fillId="0" borderId="30" xfId="6" applyNumberFormat="1" applyFont="1" applyFill="1" applyBorder="1" applyAlignment="1">
      <alignment horizontal="center" vertical="center"/>
    </xf>
    <xf numFmtId="1" fontId="30" fillId="0" borderId="6" xfId="3" applyNumberFormat="1" applyFont="1" applyBorder="1" applyAlignment="1">
      <alignment horizontal="center" vertical="center"/>
    </xf>
    <xf numFmtId="0" fontId="24" fillId="0" borderId="47" xfId="3" applyFont="1" applyFill="1" applyBorder="1" applyAlignment="1">
      <alignment horizontal="center" vertical="center"/>
    </xf>
    <xf numFmtId="0" fontId="29" fillId="0" borderId="6" xfId="3" applyFont="1" applyFill="1" applyBorder="1" applyAlignment="1">
      <alignment horizontal="center" vertical="center"/>
    </xf>
    <xf numFmtId="0" fontId="29" fillId="0" borderId="21" xfId="3" applyFont="1" applyFill="1" applyBorder="1" applyAlignment="1">
      <alignment horizontal="center" vertical="center"/>
    </xf>
    <xf numFmtId="0" fontId="23" fillId="6" borderId="21" xfId="3" applyFont="1" applyFill="1" applyBorder="1" applyAlignment="1">
      <alignment horizontal="center" vertical="center"/>
    </xf>
    <xf numFmtId="0" fontId="29" fillId="6" borderId="21" xfId="3" applyFont="1" applyFill="1" applyBorder="1" applyAlignment="1">
      <alignment horizontal="left" vertical="center"/>
    </xf>
    <xf numFmtId="0" fontId="30" fillId="0" borderId="28" xfId="3" applyFont="1" applyFill="1" applyBorder="1" applyAlignment="1">
      <alignment horizontal="fill" vertical="center"/>
    </xf>
    <xf numFmtId="2" fontId="20" fillId="0" borderId="28" xfId="3" applyNumberFormat="1" applyFont="1" applyFill="1" applyBorder="1" applyAlignment="1">
      <alignment horizontal="fill" vertical="center"/>
    </xf>
    <xf numFmtId="2" fontId="30" fillId="0" borderId="28" xfId="3" applyNumberFormat="1" applyFont="1" applyFill="1" applyBorder="1" applyAlignment="1">
      <alignment horizontal="fill" vertical="center"/>
    </xf>
    <xf numFmtId="164" fontId="30" fillId="0" borderId="28" xfId="3" applyNumberFormat="1" applyFont="1" applyFill="1" applyBorder="1" applyAlignment="1">
      <alignment horizontal="fill" vertical="center"/>
    </xf>
    <xf numFmtId="1" fontId="30" fillId="0" borderId="28" xfId="3" applyNumberFormat="1" applyFont="1" applyFill="1" applyBorder="1" applyAlignment="1">
      <alignment horizontal="fill" vertical="center"/>
    </xf>
    <xf numFmtId="0" fontId="29" fillId="0" borderId="28" xfId="2" applyFont="1" applyFill="1" applyBorder="1" applyAlignment="1">
      <alignment horizontal="left" vertical="center"/>
    </xf>
    <xf numFmtId="0" fontId="20" fillId="0" borderId="0" xfId="3" applyFont="1" applyFill="1" applyAlignment="1">
      <alignment horizontal="center" vertical="center"/>
    </xf>
    <xf numFmtId="164" fontId="28" fillId="4" borderId="22" xfId="3" applyNumberFormat="1" applyFont="1" applyFill="1" applyBorder="1" applyAlignment="1">
      <alignment horizontal="center" vertical="center"/>
    </xf>
    <xf numFmtId="2" fontId="29" fillId="4" borderId="9" xfId="3" applyNumberFormat="1" applyFont="1" applyFill="1" applyBorder="1" applyAlignment="1">
      <alignment horizontal="center" vertical="center"/>
    </xf>
    <xf numFmtId="1" fontId="29" fillId="4" borderId="22" xfId="3" applyNumberFormat="1" applyFont="1" applyFill="1" applyBorder="1" applyAlignment="1">
      <alignment horizontal="center" vertical="center"/>
    </xf>
    <xf numFmtId="164" fontId="28" fillId="4" borderId="57" xfId="3" applyNumberFormat="1" applyFont="1" applyFill="1" applyBorder="1" applyAlignment="1">
      <alignment horizontal="center" vertical="center"/>
    </xf>
    <xf numFmtId="1" fontId="28" fillId="4" borderId="9" xfId="3" applyNumberFormat="1" applyFont="1" applyFill="1" applyBorder="1" applyAlignment="1">
      <alignment horizontal="center" vertical="center"/>
    </xf>
    <xf numFmtId="1" fontId="28" fillId="4" borderId="22" xfId="3" applyNumberFormat="1" applyFont="1" applyFill="1" applyBorder="1" applyAlignment="1">
      <alignment horizontal="center" vertical="center"/>
    </xf>
    <xf numFmtId="0" fontId="24" fillId="4" borderId="44" xfId="3" applyFont="1" applyFill="1" applyBorder="1" applyAlignment="1">
      <alignment horizontal="center" vertical="center"/>
    </xf>
    <xf numFmtId="0" fontId="29" fillId="4" borderId="41" xfId="3" applyFont="1" applyFill="1" applyBorder="1" applyAlignment="1">
      <alignment horizontal="center" vertical="center"/>
    </xf>
    <xf numFmtId="0" fontId="29" fillId="4" borderId="44" xfId="3" applyFont="1" applyFill="1" applyBorder="1" applyAlignment="1">
      <alignment horizontal="left" vertical="center"/>
    </xf>
    <xf numFmtId="0" fontId="20" fillId="0" borderId="0" xfId="3" applyFont="1" applyAlignment="1">
      <alignment horizontal="center" vertical="center"/>
    </xf>
    <xf numFmtId="1" fontId="30" fillId="0" borderId="51" xfId="3" applyNumberFormat="1" applyFont="1" applyBorder="1" applyAlignment="1">
      <alignment horizontal="center" vertical="center"/>
    </xf>
    <xf numFmtId="164" fontId="30" fillId="0" borderId="51" xfId="3" applyNumberFormat="1" applyFont="1" applyBorder="1" applyAlignment="1">
      <alignment horizontal="center" vertical="center"/>
    </xf>
    <xf numFmtId="1" fontId="21" fillId="0" borderId="51" xfId="6" applyNumberFormat="1" applyFont="1" applyFill="1" applyBorder="1" applyAlignment="1">
      <alignment horizontal="center" vertical="center"/>
    </xf>
    <xf numFmtId="164" fontId="30" fillId="0" borderId="50" xfId="3" applyNumberFormat="1" applyFont="1" applyBorder="1" applyAlignment="1">
      <alignment horizontal="center" vertical="center"/>
    </xf>
    <xf numFmtId="2" fontId="20" fillId="0" borderId="52" xfId="3" applyNumberFormat="1" applyFont="1" applyFill="1" applyBorder="1" applyAlignment="1">
      <alignment horizontal="center" vertical="center"/>
    </xf>
    <xf numFmtId="1" fontId="30" fillId="0" borderId="53" xfId="3" applyNumberFormat="1" applyFont="1" applyBorder="1" applyAlignment="1">
      <alignment horizontal="center" vertical="center"/>
    </xf>
    <xf numFmtId="0" fontId="29" fillId="3" borderId="51" xfId="3" applyFont="1" applyFill="1" applyBorder="1" applyAlignment="1">
      <alignment horizontal="left" vertical="center"/>
    </xf>
    <xf numFmtId="164" fontId="30" fillId="0" borderId="49" xfId="3" applyNumberFormat="1" applyFont="1" applyFill="1" applyBorder="1" applyAlignment="1">
      <alignment horizontal="center" vertical="center"/>
    </xf>
    <xf numFmtId="164" fontId="30" fillId="0" borderId="58" xfId="3" applyNumberFormat="1" applyFont="1" applyBorder="1" applyAlignment="1">
      <alignment horizontal="center" vertical="center"/>
    </xf>
    <xf numFmtId="164" fontId="30" fillId="0" borderId="47" xfId="3" applyNumberFormat="1" applyFont="1" applyFill="1" applyBorder="1" applyAlignment="1">
      <alignment horizontal="center" vertical="center"/>
    </xf>
    <xf numFmtId="164" fontId="29" fillId="0" borderId="28" xfId="3" applyNumberFormat="1" applyFont="1" applyFill="1" applyBorder="1" applyAlignment="1">
      <alignment horizontal="fill" vertical="center" wrapText="1"/>
    </xf>
    <xf numFmtId="1" fontId="29" fillId="0" borderId="28" xfId="3" applyNumberFormat="1" applyFont="1" applyFill="1" applyBorder="1" applyAlignment="1">
      <alignment horizontal="fill" vertical="center" wrapText="1"/>
    </xf>
    <xf numFmtId="0" fontId="19" fillId="0" borderId="0" xfId="3" applyFont="1" applyBorder="1" applyAlignment="1">
      <alignment horizontal="center" vertical="center"/>
    </xf>
    <xf numFmtId="166" fontId="32" fillId="0" borderId="0" xfId="17"/>
    <xf numFmtId="166" fontId="19" fillId="0" borderId="0" xfId="17" applyFont="1" applyFill="1"/>
    <xf numFmtId="166" fontId="19" fillId="0" borderId="0" xfId="17" applyFont="1"/>
    <xf numFmtId="166" fontId="32" fillId="0" borderId="0" xfId="17" applyAlignment="1">
      <alignment horizontal="center"/>
    </xf>
    <xf numFmtId="166" fontId="14" fillId="0" borderId="0" xfId="17" applyFont="1" applyAlignment="1" applyProtection="1">
      <alignment horizontal="left"/>
    </xf>
    <xf numFmtId="166" fontId="14" fillId="0" borderId="0" xfId="17" applyFont="1"/>
    <xf numFmtId="166" fontId="19" fillId="0" borderId="0" xfId="17" applyFont="1" applyAlignment="1">
      <alignment horizontal="center"/>
    </xf>
    <xf numFmtId="166" fontId="19" fillId="0" borderId="0" xfId="17" applyFont="1" applyFill="1" applyAlignment="1" applyProtection="1">
      <alignment horizontal="left"/>
    </xf>
    <xf numFmtId="166" fontId="19" fillId="0" borderId="0" xfId="17" applyFont="1" applyAlignment="1" applyProtection="1">
      <alignment horizontal="left"/>
    </xf>
    <xf numFmtId="166" fontId="19" fillId="0" borderId="0" xfId="17" applyFont="1" applyFill="1" applyBorder="1"/>
    <xf numFmtId="166" fontId="19" fillId="0" borderId="0" xfId="17" applyFont="1" applyBorder="1"/>
    <xf numFmtId="166" fontId="19" fillId="0" borderId="0" xfId="17" applyFont="1" applyBorder="1" applyAlignment="1" applyProtection="1">
      <alignment horizontal="left"/>
    </xf>
    <xf numFmtId="166" fontId="14" fillId="0" borderId="0" xfId="17" applyFont="1" applyBorder="1"/>
    <xf numFmtId="166" fontId="15" fillId="0" borderId="0" xfId="17" applyFont="1" applyBorder="1" applyAlignment="1" applyProtection="1">
      <alignment horizontal="left"/>
    </xf>
    <xf numFmtId="166" fontId="32" fillId="0" borderId="0" xfId="17" applyFill="1" applyAlignment="1">
      <alignment horizontal="center"/>
    </xf>
    <xf numFmtId="49" fontId="19" fillId="9" borderId="7" xfId="17" applyNumberFormat="1" applyFont="1" applyFill="1" applyBorder="1" applyAlignment="1" applyProtection="1">
      <alignment horizontal="center"/>
    </xf>
    <xf numFmtId="49" fontId="19" fillId="10" borderId="7" xfId="17" applyNumberFormat="1" applyFont="1" applyFill="1" applyBorder="1" applyAlignment="1" applyProtection="1">
      <alignment horizontal="center"/>
    </xf>
    <xf numFmtId="49" fontId="19" fillId="0" borderId="7" xfId="17" applyNumberFormat="1" applyFont="1" applyBorder="1" applyAlignment="1" applyProtection="1">
      <alignment horizontal="center"/>
    </xf>
    <xf numFmtId="49" fontId="19" fillId="11" borderId="7" xfId="17" applyNumberFormat="1" applyFont="1" applyFill="1" applyBorder="1" applyAlignment="1" applyProtection="1">
      <alignment horizontal="center"/>
    </xf>
    <xf numFmtId="49" fontId="19" fillId="11" borderId="7" xfId="17" applyNumberFormat="1" applyFont="1" applyFill="1" applyBorder="1" applyAlignment="1">
      <alignment horizontal="center"/>
    </xf>
    <xf numFmtId="49" fontId="19" fillId="12" borderId="7" xfId="17" applyNumberFormat="1" applyFont="1" applyFill="1" applyBorder="1" applyAlignment="1" applyProtection="1">
      <alignment horizontal="center"/>
    </xf>
    <xf numFmtId="49" fontId="23" fillId="0" borderId="7" xfId="17" applyNumberFormat="1" applyFont="1" applyFill="1" applyBorder="1" applyAlignment="1" applyProtection="1">
      <alignment horizontal="center"/>
    </xf>
    <xf numFmtId="166" fontId="32" fillId="0" borderId="0" xfId="17" applyFill="1"/>
    <xf numFmtId="166" fontId="32" fillId="0" borderId="0" xfId="17" applyFill="1" applyAlignment="1" applyProtection="1">
      <alignment horizontal="center"/>
    </xf>
    <xf numFmtId="49" fontId="19" fillId="0" borderId="0" xfId="17" applyNumberFormat="1" applyFont="1" applyFill="1" applyBorder="1" applyAlignment="1" applyProtection="1">
      <alignment horizontal="center"/>
    </xf>
    <xf numFmtId="49" fontId="19" fillId="10" borderId="0" xfId="17" applyNumberFormat="1" applyFont="1" applyFill="1" applyBorder="1" applyAlignment="1" applyProtection="1">
      <alignment horizontal="center"/>
    </xf>
    <xf numFmtId="49" fontId="19" fillId="0" borderId="0" xfId="17" applyNumberFormat="1" applyFont="1" applyFill="1" applyBorder="1" applyAlignment="1">
      <alignment horizontal="center"/>
    </xf>
    <xf numFmtId="49" fontId="23" fillId="0" borderId="0" xfId="17" applyNumberFormat="1" applyFont="1" applyFill="1" applyBorder="1" applyAlignment="1" applyProtection="1">
      <alignment horizontal="center"/>
    </xf>
    <xf numFmtId="166" fontId="32" fillId="0" borderId="0" xfId="17" applyAlignment="1" applyProtection="1">
      <alignment horizontal="center"/>
    </xf>
    <xf numFmtId="166" fontId="32" fillId="0" borderId="0" xfId="17" applyAlignment="1" applyProtection="1">
      <alignment horizontal="left"/>
    </xf>
    <xf numFmtId="49" fontId="19" fillId="9" borderId="0" xfId="17" applyNumberFormat="1" applyFont="1" applyFill="1" applyBorder="1" applyAlignment="1" applyProtection="1">
      <alignment horizontal="center"/>
    </xf>
    <xf numFmtId="49" fontId="19" fillId="0" borderId="0" xfId="17" applyNumberFormat="1" applyFont="1" applyBorder="1" applyAlignment="1" applyProtection="1">
      <alignment horizontal="center"/>
    </xf>
    <xf numFmtId="49" fontId="19" fillId="11" borderId="0" xfId="17" applyNumberFormat="1" applyFont="1" applyFill="1" applyBorder="1" applyAlignment="1" applyProtection="1">
      <alignment horizontal="center"/>
    </xf>
    <xf numFmtId="49" fontId="19" fillId="11" borderId="0" xfId="17" applyNumberFormat="1" applyFont="1" applyFill="1" applyBorder="1" applyAlignment="1">
      <alignment horizontal="center"/>
    </xf>
    <xf numFmtId="49" fontId="19" fillId="12" borderId="0" xfId="17" applyNumberFormat="1" applyFont="1" applyFill="1" applyBorder="1" applyAlignment="1" applyProtection="1">
      <alignment horizontal="center"/>
    </xf>
    <xf numFmtId="166" fontId="19" fillId="0" borderId="0" xfId="17" applyFont="1" applyBorder="1" applyAlignment="1">
      <alignment horizontal="center"/>
    </xf>
    <xf numFmtId="49" fontId="19" fillId="0" borderId="0" xfId="17" applyNumberFormat="1" applyFont="1" applyBorder="1" applyAlignment="1">
      <alignment horizontal="center"/>
    </xf>
    <xf numFmtId="166" fontId="24" fillId="0" borderId="0" xfId="17" applyFont="1" applyBorder="1" applyAlignment="1">
      <alignment horizontal="center"/>
    </xf>
    <xf numFmtId="166" fontId="24" fillId="0" borderId="0" xfId="17" applyFont="1" applyBorder="1" applyAlignment="1" applyProtection="1">
      <alignment horizontal="left"/>
    </xf>
    <xf numFmtId="166" fontId="24" fillId="0" borderId="31" xfId="17" applyFont="1" applyBorder="1" applyAlignment="1" applyProtection="1">
      <alignment horizontal="left"/>
    </xf>
    <xf numFmtId="166" fontId="19" fillId="0" borderId="7" xfId="17" applyFont="1" applyFill="1" applyBorder="1" applyAlignment="1">
      <alignment horizontal="center"/>
    </xf>
    <xf numFmtId="166" fontId="19" fillId="0" borderId="7" xfId="17" applyFont="1" applyBorder="1" applyAlignment="1">
      <alignment horizontal="center"/>
    </xf>
    <xf numFmtId="166" fontId="24" fillId="0" borderId="0" xfId="17" applyFont="1" applyFill="1" applyAlignment="1">
      <alignment horizontal="center"/>
    </xf>
    <xf numFmtId="166" fontId="24" fillId="0" borderId="0" xfId="17" applyFont="1" applyFill="1" applyAlignment="1" applyProtection="1">
      <alignment horizontal="center"/>
    </xf>
    <xf numFmtId="166" fontId="24" fillId="0" borderId="0" xfId="17" applyFont="1" applyFill="1" applyBorder="1" applyAlignment="1" applyProtection="1">
      <alignment horizontal="center"/>
    </xf>
    <xf numFmtId="0" fontId="23" fillId="4" borderId="59" xfId="3" applyFont="1" applyFill="1" applyBorder="1" applyAlignment="1">
      <alignment horizontal="center" vertical="center"/>
    </xf>
    <xf numFmtId="164" fontId="23" fillId="4" borderId="41" xfId="3" applyNumberFormat="1" applyFont="1" applyFill="1" applyBorder="1" applyAlignment="1">
      <alignment horizontal="center" vertical="center" wrapText="1"/>
    </xf>
    <xf numFmtId="1" fontId="23" fillId="4" borderId="41" xfId="3" applyNumberFormat="1" applyFont="1" applyFill="1" applyBorder="1" applyAlignment="1">
      <alignment horizontal="center" vertical="center" wrapText="1"/>
    </xf>
    <xf numFmtId="164" fontId="23" fillId="4" borderId="59" xfId="3" applyNumberFormat="1" applyFont="1" applyFill="1" applyBorder="1" applyAlignment="1">
      <alignment horizontal="center" vertical="center" wrapText="1"/>
    </xf>
    <xf numFmtId="2" fontId="23" fillId="4" borderId="41" xfId="3" applyNumberFormat="1" applyFont="1" applyFill="1" applyBorder="1" applyAlignment="1">
      <alignment horizontal="center" vertical="center" wrapText="1"/>
    </xf>
    <xf numFmtId="1" fontId="22" fillId="4" borderId="59" xfId="3" applyNumberFormat="1" applyFont="1" applyFill="1" applyBorder="1" applyAlignment="1">
      <alignment horizontal="center" vertical="center" wrapText="1"/>
    </xf>
    <xf numFmtId="164" fontId="22" fillId="4" borderId="41" xfId="3" applyNumberFormat="1" applyFont="1" applyFill="1" applyBorder="1" applyAlignment="1">
      <alignment horizontal="center" vertical="center" wrapText="1"/>
    </xf>
    <xf numFmtId="164" fontId="15" fillId="4" borderId="9" xfId="3" applyNumberFormat="1" applyFont="1" applyFill="1" applyBorder="1" applyAlignment="1">
      <alignment textRotation="90" wrapText="1"/>
    </xf>
    <xf numFmtId="164" fontId="15" fillId="4" borderId="41" xfId="3" applyNumberFormat="1" applyFont="1" applyFill="1" applyBorder="1" applyAlignment="1">
      <alignment textRotation="90" wrapText="1"/>
    </xf>
    <xf numFmtId="0" fontId="15" fillId="4" borderId="59" xfId="3" applyFont="1" applyFill="1" applyBorder="1" applyAlignment="1">
      <alignment horizontal="center" vertical="center"/>
    </xf>
    <xf numFmtId="164" fontId="15" fillId="4" borderId="41" xfId="3" applyNumberFormat="1" applyFont="1" applyFill="1" applyBorder="1" applyAlignment="1">
      <alignment horizontal="center" vertical="center" wrapText="1"/>
    </xf>
    <xf numFmtId="1" fontId="15" fillId="4" borderId="41" xfId="3" applyNumberFormat="1" applyFont="1" applyFill="1" applyBorder="1" applyAlignment="1">
      <alignment horizontal="center" vertical="center" wrapText="1"/>
    </xf>
    <xf numFmtId="164" fontId="15" fillId="4" borderId="59" xfId="3" applyNumberFormat="1" applyFont="1" applyFill="1" applyBorder="1" applyAlignment="1">
      <alignment horizontal="center" vertical="center" wrapText="1"/>
    </xf>
    <xf numFmtId="2" fontId="15" fillId="4" borderId="41" xfId="3" applyNumberFormat="1" applyFont="1" applyFill="1" applyBorder="1" applyAlignment="1">
      <alignment horizontal="center" vertical="center" wrapText="1"/>
    </xf>
    <xf numFmtId="1" fontId="17" fillId="4" borderId="59" xfId="3" applyNumberFormat="1" applyFont="1" applyFill="1" applyBorder="1" applyAlignment="1">
      <alignment horizontal="center" vertical="center" wrapText="1"/>
    </xf>
    <xf numFmtId="164" fontId="17" fillId="4" borderId="41" xfId="3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" fontId="3" fillId="0" borderId="51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164" fontId="8" fillId="4" borderId="62" xfId="0" applyNumberFormat="1" applyFont="1" applyFill="1" applyBorder="1" applyAlignment="1">
      <alignment horizontal="center"/>
    </xf>
    <xf numFmtId="164" fontId="3" fillId="0" borderId="49" xfId="0" applyNumberFormat="1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4" borderId="27" xfId="0" applyFont="1" applyFill="1" applyBorder="1" applyAlignment="1">
      <alignment horizontal="left" vertical="center"/>
    </xf>
    <xf numFmtId="2" fontId="28" fillId="4" borderId="9" xfId="3" applyNumberFormat="1" applyFont="1" applyFill="1" applyBorder="1" applyAlignment="1">
      <alignment horizontal="center" vertical="center"/>
    </xf>
    <xf numFmtId="164" fontId="23" fillId="4" borderId="9" xfId="3" applyNumberFormat="1" applyFont="1" applyFill="1" applyBorder="1" applyAlignment="1">
      <alignment horizontal="center" textRotation="90" wrapText="1"/>
    </xf>
    <xf numFmtId="164" fontId="23" fillId="4" borderId="41" xfId="3" applyNumberFormat="1" applyFont="1" applyFill="1" applyBorder="1" applyAlignment="1">
      <alignment horizontal="center" textRotation="90" wrapText="1"/>
    </xf>
    <xf numFmtId="0" fontId="3" fillId="0" borderId="2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16" fillId="0" borderId="0" xfId="2" applyAlignment="1">
      <alignment horizontal="center"/>
    </xf>
    <xf numFmtId="164" fontId="22" fillId="4" borderId="46" xfId="3" applyNumberFormat="1" applyFont="1" applyFill="1" applyBorder="1" applyAlignment="1">
      <alignment horizontal="center" vertical="center" wrapText="1"/>
    </xf>
    <xf numFmtId="0" fontId="0" fillId="0" borderId="63" xfId="0" applyFill="1" applyBorder="1"/>
    <xf numFmtId="0" fontId="0" fillId="0" borderId="56" xfId="0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59" xfId="0" applyBorder="1" applyAlignment="1">
      <alignment horizontal="center"/>
    </xf>
    <xf numFmtId="0" fontId="12" fillId="0" borderId="67" xfId="0" applyFont="1" applyBorder="1"/>
    <xf numFmtId="1" fontId="13" fillId="0" borderId="0" xfId="0" applyNumberFormat="1" applyFont="1" applyFill="1" applyBorder="1" applyAlignment="1">
      <alignment horizontal="center" vertical="center"/>
    </xf>
    <xf numFmtId="1" fontId="14" fillId="0" borderId="71" xfId="0" applyNumberFormat="1" applyFont="1" applyFill="1" applyBorder="1" applyAlignment="1">
      <alignment horizontal="center"/>
    </xf>
    <xf numFmtId="1" fontId="13" fillId="0" borderId="72" xfId="0" applyNumberFormat="1" applyFont="1" applyFill="1" applyBorder="1" applyAlignment="1">
      <alignment horizontal="center" vertical="center"/>
    </xf>
    <xf numFmtId="164" fontId="14" fillId="0" borderId="71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164" fontId="14" fillId="0" borderId="42" xfId="0" applyNumberFormat="1" applyFont="1" applyFill="1" applyBorder="1" applyAlignment="1">
      <alignment horizontal="center"/>
    </xf>
    <xf numFmtId="2" fontId="14" fillId="0" borderId="71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164" fontId="13" fillId="0" borderId="42" xfId="0" applyNumberFormat="1" applyFont="1" applyBorder="1" applyAlignment="1">
      <alignment horizontal="center" vertical="center"/>
    </xf>
    <xf numFmtId="164" fontId="13" fillId="0" borderId="71" xfId="0" applyNumberFormat="1" applyFont="1" applyFill="1" applyBorder="1" applyAlignment="1">
      <alignment horizontal="center" vertical="center"/>
    </xf>
    <xf numFmtId="1" fontId="13" fillId="0" borderId="71" xfId="0" applyNumberFormat="1" applyFont="1" applyBorder="1" applyAlignment="1">
      <alignment horizontal="center" vertical="center"/>
    </xf>
    <xf numFmtId="2" fontId="13" fillId="0" borderId="71" xfId="0" applyNumberFormat="1" applyFont="1" applyBorder="1" applyAlignment="1">
      <alignment horizontal="center" vertical="center"/>
    </xf>
    <xf numFmtId="164" fontId="13" fillId="0" borderId="71" xfId="0" applyNumberFormat="1" applyFont="1" applyBorder="1" applyAlignment="1">
      <alignment horizontal="center" vertical="center"/>
    </xf>
    <xf numFmtId="0" fontId="12" fillId="0" borderId="69" xfId="0" applyFont="1" applyFill="1" applyBorder="1"/>
    <xf numFmtId="1" fontId="12" fillId="0" borderId="41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41" xfId="0" applyNumberFormat="1" applyFont="1" applyBorder="1" applyAlignment="1">
      <alignment horizontal="center"/>
    </xf>
    <xf numFmtId="164" fontId="12" fillId="0" borderId="44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164" fontId="12" fillId="0" borderId="46" xfId="0" applyNumberFormat="1" applyFont="1" applyBorder="1" applyAlignment="1">
      <alignment horizontal="center"/>
    </xf>
    <xf numFmtId="0" fontId="13" fillId="0" borderId="67" xfId="0" applyFont="1" applyBorder="1" applyAlignment="1">
      <alignment horizontal="left" vertical="center"/>
    </xf>
    <xf numFmtId="0" fontId="14" fillId="0" borderId="42" xfId="0" applyFont="1" applyFill="1" applyBorder="1" applyAlignment="1">
      <alignment horizontal="center"/>
    </xf>
    <xf numFmtId="1" fontId="13" fillId="0" borderId="4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4" fontId="13" fillId="0" borderId="73" xfId="3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164" fontId="13" fillId="0" borderId="73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4" fillId="0" borderId="73" xfId="0" applyFont="1" applyFill="1" applyBorder="1" applyAlignment="1">
      <alignment horizontal="center"/>
    </xf>
    <xf numFmtId="164" fontId="0" fillId="0" borderId="73" xfId="0" applyNumberFormat="1" applyBorder="1" applyAlignment="1" applyProtection="1">
      <alignment horizontal="center"/>
    </xf>
    <xf numFmtId="0" fontId="0" fillId="0" borderId="0" xfId="0" applyBorder="1"/>
    <xf numFmtId="0" fontId="13" fillId="0" borderId="48" xfId="0" applyFont="1" applyBorder="1" applyAlignment="1">
      <alignment horizontal="left" vertical="center"/>
    </xf>
    <xf numFmtId="0" fontId="14" fillId="0" borderId="74" xfId="0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4" fontId="13" fillId="0" borderId="74" xfId="3" applyNumberFormat="1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/>
    </xf>
    <xf numFmtId="164" fontId="13" fillId="0" borderId="74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164" fontId="13" fillId="0" borderId="0" xfId="3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73" xfId="0" applyFont="1" applyBorder="1"/>
    <xf numFmtId="0" fontId="13" fillId="0" borderId="63" xfId="21" applyFont="1" applyFill="1" applyBorder="1"/>
    <xf numFmtId="0" fontId="18" fillId="0" borderId="0" xfId="21" applyFont="1"/>
    <xf numFmtId="164" fontId="18" fillId="0" borderId="0" xfId="21" applyNumberFormat="1" applyFont="1"/>
    <xf numFmtId="0" fontId="18" fillId="0" borderId="0" xfId="21" applyFont="1" applyAlignment="1">
      <alignment horizontal="center"/>
    </xf>
    <xf numFmtId="0" fontId="18" fillId="0" borderId="56" xfId="21" applyBorder="1" applyAlignment="1">
      <alignment horizontal="center"/>
    </xf>
    <xf numFmtId="0" fontId="18" fillId="0" borderId="53" xfId="21" applyBorder="1" applyAlignment="1">
      <alignment horizontal="center"/>
    </xf>
    <xf numFmtId="0" fontId="18" fillId="0" borderId="70" xfId="21" applyBorder="1" applyAlignment="1">
      <alignment horizontal="center"/>
    </xf>
    <xf numFmtId="1" fontId="18" fillId="0" borderId="56" xfId="21" applyNumberFormat="1" applyBorder="1" applyAlignment="1">
      <alignment horizontal="center"/>
    </xf>
    <xf numFmtId="1" fontId="18" fillId="0" borderId="53" xfId="21" applyNumberFormat="1" applyBorder="1" applyAlignment="1">
      <alignment horizontal="center"/>
    </xf>
    <xf numFmtId="0" fontId="18" fillId="0" borderId="59" xfId="21" applyBorder="1" applyAlignment="1">
      <alignment horizontal="center"/>
    </xf>
    <xf numFmtId="0" fontId="18" fillId="0" borderId="54" xfId="21" applyBorder="1" applyAlignment="1">
      <alignment horizontal="center"/>
    </xf>
    <xf numFmtId="0" fontId="12" fillId="0" borderId="67" xfId="21" applyFont="1" applyBorder="1"/>
    <xf numFmtId="1" fontId="13" fillId="0" borderId="71" xfId="11" applyNumberFormat="1" applyFont="1" applyFill="1" applyBorder="1" applyAlignment="1">
      <alignment horizontal="center" vertical="center"/>
    </xf>
    <xf numFmtId="1" fontId="13" fillId="0" borderId="0" xfId="11" applyNumberFormat="1" applyFont="1" applyFill="1" applyBorder="1" applyAlignment="1">
      <alignment horizontal="center" vertical="center"/>
    </xf>
    <xf numFmtId="0" fontId="13" fillId="0" borderId="0" xfId="11" applyFont="1" applyFill="1" applyBorder="1" applyAlignment="1">
      <alignment horizontal="center" vertical="center"/>
    </xf>
    <xf numFmtId="165" fontId="13" fillId="0" borderId="71" xfId="11" applyNumberFormat="1" applyFont="1" applyFill="1" applyBorder="1" applyAlignment="1">
      <alignment horizontal="center" vertical="center"/>
    </xf>
    <xf numFmtId="164" fontId="13" fillId="0" borderId="71" xfId="11" applyNumberFormat="1" applyFont="1" applyFill="1" applyBorder="1" applyAlignment="1">
      <alignment horizontal="center" vertical="center"/>
    </xf>
    <xf numFmtId="164" fontId="13" fillId="0" borderId="0" xfId="11" applyNumberFormat="1" applyFont="1" applyFill="1" applyBorder="1" applyAlignment="1">
      <alignment horizontal="center" vertical="center"/>
    </xf>
    <xf numFmtId="0" fontId="13" fillId="0" borderId="63" xfId="11" applyFont="1" applyFill="1" applyBorder="1" applyAlignment="1">
      <alignment horizontal="center" vertical="center"/>
    </xf>
    <xf numFmtId="2" fontId="13" fillId="0" borderId="71" xfId="11" applyNumberFormat="1" applyFont="1" applyFill="1" applyBorder="1" applyAlignment="1">
      <alignment horizontal="center" vertical="center"/>
    </xf>
    <xf numFmtId="2" fontId="13" fillId="0" borderId="0" xfId="11" applyNumberFormat="1" applyFont="1" applyFill="1" applyBorder="1" applyAlignment="1">
      <alignment horizontal="center" vertical="center"/>
    </xf>
    <xf numFmtId="164" fontId="13" fillId="0" borderId="73" xfId="11" applyNumberFormat="1" applyFont="1" applyFill="1" applyBorder="1" applyAlignment="1">
      <alignment horizontal="center" vertical="center"/>
    </xf>
    <xf numFmtId="164" fontId="13" fillId="0" borderId="5" xfId="11" applyNumberFormat="1" applyFont="1" applyFill="1" applyBorder="1" applyAlignment="1">
      <alignment horizontal="center" vertical="center"/>
    </xf>
    <xf numFmtId="0" fontId="12" fillId="0" borderId="69" xfId="21" applyFont="1" applyFill="1" applyBorder="1"/>
    <xf numFmtId="1" fontId="12" fillId="0" borderId="9" xfId="21" applyNumberFormat="1" applyFont="1" applyBorder="1" applyAlignment="1">
      <alignment horizontal="center"/>
    </xf>
    <xf numFmtId="1" fontId="12" fillId="0" borderId="41" xfId="21" applyNumberFormat="1" applyFont="1" applyBorder="1" applyAlignment="1">
      <alignment horizontal="center"/>
    </xf>
    <xf numFmtId="165" fontId="12" fillId="0" borderId="9" xfId="21" applyNumberFormat="1" applyFont="1" applyBorder="1" applyAlignment="1">
      <alignment horizontal="center"/>
    </xf>
    <xf numFmtId="165" fontId="12" fillId="0" borderId="41" xfId="21" applyNumberFormat="1" applyFont="1" applyBorder="1" applyAlignment="1">
      <alignment horizontal="center"/>
    </xf>
    <xf numFmtId="164" fontId="12" fillId="0" borderId="9" xfId="21" applyNumberFormat="1" applyFont="1" applyBorder="1" applyAlignment="1">
      <alignment horizontal="center"/>
    </xf>
    <xf numFmtId="164" fontId="12" fillId="0" borderId="41" xfId="21" applyNumberFormat="1" applyFont="1" applyBorder="1" applyAlignment="1">
      <alignment horizontal="center"/>
    </xf>
    <xf numFmtId="1" fontId="12" fillId="0" borderId="45" xfId="21" applyNumberFormat="1" applyFont="1" applyBorder="1" applyAlignment="1">
      <alignment horizontal="center"/>
    </xf>
    <xf numFmtId="2" fontId="12" fillId="0" borderId="9" xfId="21" applyNumberFormat="1" applyFont="1" applyBorder="1" applyAlignment="1">
      <alignment horizontal="center"/>
    </xf>
    <xf numFmtId="2" fontId="12" fillId="0" borderId="41" xfId="21" applyNumberFormat="1" applyFont="1" applyBorder="1" applyAlignment="1">
      <alignment horizontal="center"/>
    </xf>
    <xf numFmtId="164" fontId="12" fillId="0" borderId="44" xfId="21" applyNumberFormat="1" applyFont="1" applyBorder="1" applyAlignment="1">
      <alignment horizontal="center"/>
    </xf>
    <xf numFmtId="164" fontId="12" fillId="0" borderId="46" xfId="21" applyNumberFormat="1" applyFont="1" applyBorder="1" applyAlignment="1">
      <alignment horizontal="center"/>
    </xf>
    <xf numFmtId="0" fontId="0" fillId="0" borderId="67" xfId="21" applyFont="1" applyBorder="1"/>
    <xf numFmtId="1" fontId="13" fillId="0" borderId="4" xfId="11" applyNumberFormat="1" applyFont="1" applyFill="1" applyBorder="1" applyAlignment="1">
      <alignment horizontal="center" vertical="center"/>
    </xf>
    <xf numFmtId="165" fontId="13" fillId="0" borderId="4" xfId="11" applyNumberFormat="1" applyFont="1" applyFill="1" applyBorder="1" applyAlignment="1">
      <alignment horizontal="center" vertical="center"/>
    </xf>
    <xf numFmtId="164" fontId="13" fillId="0" borderId="4" xfId="11" applyNumberFormat="1" applyFont="1" applyFill="1" applyBorder="1" applyAlignment="1">
      <alignment horizontal="center" vertical="center"/>
    </xf>
    <xf numFmtId="2" fontId="13" fillId="0" borderId="4" xfId="11" applyNumberFormat="1" applyFont="1" applyFill="1" applyBorder="1" applyAlignment="1">
      <alignment horizontal="center" vertical="center"/>
    </xf>
    <xf numFmtId="0" fontId="18" fillId="0" borderId="0" xfId="21"/>
    <xf numFmtId="164" fontId="18" fillId="0" borderId="0" xfId="21" applyNumberFormat="1"/>
    <xf numFmtId="0" fontId="18" fillId="0" borderId="63" xfId="21" applyBorder="1"/>
    <xf numFmtId="0" fontId="18" fillId="0" borderId="0" xfId="21" applyBorder="1"/>
    <xf numFmtId="0" fontId="18" fillId="0" borderId="5" xfId="21" applyBorder="1"/>
    <xf numFmtId="0" fontId="0" fillId="0" borderId="48" xfId="21" applyFont="1" applyBorder="1"/>
    <xf numFmtId="1" fontId="13" fillId="0" borderId="6" xfId="11" applyNumberFormat="1" applyFont="1" applyFill="1" applyBorder="1" applyAlignment="1">
      <alignment horizontal="center" vertical="center"/>
    </xf>
    <xf numFmtId="1" fontId="13" fillId="0" borderId="7" xfId="11" applyNumberFormat="1" applyFont="1" applyFill="1" applyBorder="1" applyAlignment="1">
      <alignment horizontal="center" vertical="center"/>
    </xf>
    <xf numFmtId="0" fontId="18" fillId="0" borderId="8" xfId="21" applyBorder="1" applyAlignment="1">
      <alignment horizontal="center"/>
    </xf>
    <xf numFmtId="165" fontId="13" fillId="0" borderId="6" xfId="11" applyNumberFormat="1" applyFont="1" applyFill="1" applyBorder="1" applyAlignment="1">
      <alignment horizontal="center" vertical="center"/>
    </xf>
    <xf numFmtId="164" fontId="13" fillId="0" borderId="6" xfId="11" applyNumberFormat="1" applyFont="1" applyFill="1" applyBorder="1" applyAlignment="1">
      <alignment horizontal="center" vertical="center"/>
    </xf>
    <xf numFmtId="164" fontId="13" fillId="0" borderId="7" xfId="11" applyNumberFormat="1" applyFont="1" applyFill="1" applyBorder="1" applyAlignment="1">
      <alignment horizontal="center" vertical="center"/>
    </xf>
    <xf numFmtId="164" fontId="13" fillId="0" borderId="8" xfId="11" applyNumberFormat="1" applyFont="1" applyFill="1" applyBorder="1" applyAlignment="1">
      <alignment horizontal="center" vertical="center"/>
    </xf>
    <xf numFmtId="0" fontId="13" fillId="0" borderId="75" xfId="11" applyFont="1" applyFill="1" applyBorder="1" applyAlignment="1">
      <alignment horizontal="center" vertical="center"/>
    </xf>
    <xf numFmtId="164" fontId="18" fillId="0" borderId="7" xfId="21" applyNumberFormat="1" applyBorder="1" applyAlignment="1">
      <alignment horizontal="center"/>
    </xf>
    <xf numFmtId="2" fontId="13" fillId="0" borderId="6" xfId="11" applyNumberFormat="1" applyFont="1" applyFill="1" applyBorder="1" applyAlignment="1">
      <alignment horizontal="center" vertical="center"/>
    </xf>
    <xf numFmtId="2" fontId="13" fillId="0" borderId="7" xfId="11" applyNumberFormat="1" applyFont="1" applyFill="1" applyBorder="1" applyAlignment="1">
      <alignment horizontal="center" vertical="center"/>
    </xf>
    <xf numFmtId="2" fontId="13" fillId="0" borderId="75" xfId="11" applyNumberFormat="1" applyFont="1" applyFill="1" applyBorder="1" applyAlignment="1">
      <alignment horizontal="center" vertical="center"/>
    </xf>
    <xf numFmtId="164" fontId="13" fillId="0" borderId="74" xfId="11" applyNumberFormat="1" applyFont="1" applyFill="1" applyBorder="1" applyAlignment="1">
      <alignment horizontal="center" vertical="center"/>
    </xf>
    <xf numFmtId="1" fontId="13" fillId="0" borderId="8" xfId="11" applyNumberFormat="1" applyFont="1" applyFill="1" applyBorder="1" applyAlignment="1">
      <alignment horizontal="center" vertical="center"/>
    </xf>
    <xf numFmtId="0" fontId="12" fillId="0" borderId="63" xfId="0" applyFont="1" applyBorder="1"/>
    <xf numFmtId="0" fontId="12" fillId="0" borderId="45" xfId="0" applyFont="1" applyFill="1" applyBorder="1"/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166" fontId="23" fillId="0" borderId="0" xfId="17" applyFont="1" applyBorder="1" applyAlignment="1" applyProtection="1">
      <alignment horizontal="center"/>
    </xf>
    <xf numFmtId="166" fontId="48" fillId="0" borderId="0" xfId="17" applyFont="1" applyBorder="1" applyAlignment="1" applyProtection="1">
      <alignment horizontal="left"/>
    </xf>
    <xf numFmtId="0" fontId="16" fillId="0" borderId="0" xfId="2" applyAlignment="1">
      <alignment vertical="center"/>
    </xf>
    <xf numFmtId="1" fontId="14" fillId="0" borderId="72" xfId="0" applyNumberFormat="1" applyFont="1" applyBorder="1" applyAlignment="1">
      <alignment horizontal="center" vertical="center"/>
    </xf>
    <xf numFmtId="166" fontId="24" fillId="0" borderId="0" xfId="17" applyFont="1" applyBorder="1" applyAlignment="1" applyProtection="1">
      <alignment horizontal="center"/>
    </xf>
    <xf numFmtId="166" fontId="24" fillId="0" borderId="30" xfId="17" applyFont="1" applyBorder="1" applyAlignment="1" applyProtection="1">
      <alignment horizontal="left"/>
    </xf>
    <xf numFmtId="166" fontId="24" fillId="0" borderId="32" xfId="17" applyFont="1" applyFill="1" applyBorder="1" applyAlignment="1" applyProtection="1">
      <alignment vertical="center"/>
    </xf>
    <xf numFmtId="166" fontId="24" fillId="0" borderId="4" xfId="17" applyFont="1" applyBorder="1" applyAlignment="1" applyProtection="1">
      <alignment horizontal="left"/>
    </xf>
    <xf numFmtId="166" fontId="24" fillId="0" borderId="5" xfId="17" applyFont="1" applyFill="1" applyBorder="1" applyAlignment="1">
      <alignment horizontal="center"/>
    </xf>
    <xf numFmtId="166" fontId="19" fillId="0" borderId="4" xfId="17" applyFont="1" applyBorder="1" applyAlignment="1" applyProtection="1">
      <alignment horizontal="left"/>
    </xf>
    <xf numFmtId="49" fontId="23" fillId="0" borderId="5" xfId="17" applyNumberFormat="1" applyFont="1" applyFill="1" applyBorder="1" applyAlignment="1" applyProtection="1">
      <alignment horizontal="center"/>
    </xf>
    <xf numFmtId="166" fontId="19" fillId="0" borderId="4" xfId="17" applyFont="1" applyFill="1" applyBorder="1" applyAlignment="1" applyProtection="1">
      <alignment horizontal="left"/>
    </xf>
    <xf numFmtId="166" fontId="23" fillId="0" borderId="0" xfId="17" applyFont="1" applyFill="1" applyBorder="1" applyAlignment="1" applyProtection="1">
      <alignment horizontal="center"/>
    </xf>
    <xf numFmtId="49" fontId="19" fillId="0" borderId="5" xfId="17" applyNumberFormat="1" applyFont="1" applyFill="1" applyBorder="1" applyAlignment="1" applyProtection="1">
      <alignment horizontal="center"/>
    </xf>
    <xf numFmtId="166" fontId="23" fillId="0" borderId="5" xfId="17" applyFont="1" applyBorder="1" applyAlignment="1" applyProtection="1">
      <alignment horizontal="center"/>
    </xf>
    <xf numFmtId="0" fontId="14" fillId="0" borderId="4" xfId="2" applyFont="1" applyBorder="1" applyAlignment="1" applyProtection="1">
      <alignment horizontal="left" vertical="top"/>
    </xf>
    <xf numFmtId="166" fontId="23" fillId="0" borderId="5" xfId="17" applyFont="1" applyFill="1" applyBorder="1" applyAlignment="1" applyProtection="1">
      <alignment horizontal="center"/>
    </xf>
    <xf numFmtId="166" fontId="19" fillId="0" borderId="6" xfId="17" applyFont="1" applyBorder="1" applyAlignment="1" applyProtection="1">
      <alignment horizontal="left"/>
    </xf>
    <xf numFmtId="166" fontId="23" fillId="0" borderId="8" xfId="17" applyFont="1" applyBorder="1" applyAlignment="1" applyProtection="1">
      <alignment horizontal="center"/>
    </xf>
    <xf numFmtId="0" fontId="0" fillId="0" borderId="40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9" fillId="0" borderId="21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19" fillId="0" borderId="37" xfId="2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/>
    </xf>
    <xf numFmtId="164" fontId="3" fillId="4" borderId="39" xfId="0" applyNumberFormat="1" applyFont="1" applyFill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46" fillId="0" borderId="37" xfId="22" applyFont="1" applyFill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0" fillId="0" borderId="37" xfId="2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1" fontId="8" fillId="4" borderId="28" xfId="0" quotePrefix="1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4" fontId="17" fillId="4" borderId="54" xfId="3" applyNumberFormat="1" applyFont="1" applyFill="1" applyBorder="1" applyAlignment="1">
      <alignment horizontal="center" vertical="center" wrapText="1"/>
    </xf>
    <xf numFmtId="0" fontId="14" fillId="0" borderId="0" xfId="24" applyFont="1" applyFill="1" applyBorder="1" applyAlignment="1">
      <alignment horizontal="center"/>
    </xf>
    <xf numFmtId="0" fontId="14" fillId="0" borderId="37" xfId="24" applyFont="1" applyFill="1" applyBorder="1" applyAlignment="1">
      <alignment horizontal="center"/>
    </xf>
    <xf numFmtId="0" fontId="14" fillId="0" borderId="30" xfId="24" applyFont="1" applyFill="1" applyBorder="1" applyAlignment="1">
      <alignment horizontal="center"/>
    </xf>
    <xf numFmtId="15" fontId="14" fillId="0" borderId="37" xfId="24" applyNumberFormat="1" applyFont="1" applyFill="1" applyBorder="1" applyAlignment="1">
      <alignment horizontal="center"/>
    </xf>
    <xf numFmtId="15" fontId="14" fillId="0" borderId="51" xfId="24" applyNumberFormat="1" applyFont="1" applyFill="1" applyBorder="1" applyAlignment="1">
      <alignment horizontal="center"/>
    </xf>
    <xf numFmtId="0" fontId="14" fillId="0" borderId="51" xfId="24" applyFont="1" applyFill="1" applyBorder="1" applyAlignment="1">
      <alignment horizontal="center"/>
    </xf>
    <xf numFmtId="0" fontId="14" fillId="0" borderId="53" xfId="24" applyFont="1" applyFill="1" applyBorder="1" applyAlignment="1">
      <alignment horizontal="center"/>
    </xf>
    <xf numFmtId="0" fontId="14" fillId="0" borderId="37" xfId="24" applyFont="1" applyFill="1" applyBorder="1" applyAlignment="1">
      <alignment horizontal="center" vertical="center"/>
    </xf>
    <xf numFmtId="1" fontId="14" fillId="0" borderId="37" xfId="24" applyNumberFormat="1" applyFont="1" applyFill="1" applyBorder="1" applyAlignment="1">
      <alignment horizontal="center" vertical="center"/>
    </xf>
    <xf numFmtId="0" fontId="14" fillId="0" borderId="30" xfId="24" applyFont="1" applyFill="1" applyBorder="1" applyAlignment="1">
      <alignment horizontal="center" vertical="center"/>
    </xf>
    <xf numFmtId="0" fontId="14" fillId="0" borderId="49" xfId="24" applyFont="1" applyFill="1" applyBorder="1" applyAlignment="1">
      <alignment horizontal="center" vertical="center"/>
    </xf>
    <xf numFmtId="164" fontId="14" fillId="0" borderId="37" xfId="24" applyNumberFormat="1" applyFont="1" applyFill="1" applyBorder="1" applyAlignment="1">
      <alignment horizontal="center" vertical="center"/>
    </xf>
    <xf numFmtId="2" fontId="14" fillId="0" borderId="30" xfId="24" applyNumberFormat="1" applyFont="1" applyFill="1" applyBorder="1" applyAlignment="1">
      <alignment horizontal="center" vertical="center"/>
    </xf>
    <xf numFmtId="164" fontId="14" fillId="0" borderId="49" xfId="24" applyNumberFormat="1" applyFont="1" applyFill="1" applyBorder="1" applyAlignment="1">
      <alignment horizontal="center" vertical="center"/>
    </xf>
    <xf numFmtId="0" fontId="14" fillId="0" borderId="37" xfId="24" applyFont="1" applyFill="1" applyBorder="1" applyAlignment="1">
      <alignment horizontal="left" vertical="center"/>
    </xf>
    <xf numFmtId="0" fontId="3" fillId="0" borderId="37" xfId="24" applyFont="1" applyFill="1" applyBorder="1" applyAlignment="1">
      <alignment horizontal="center" vertical="center"/>
    </xf>
    <xf numFmtId="0" fontId="3" fillId="0" borderId="37" xfId="24" applyFont="1" applyFill="1" applyBorder="1" applyAlignment="1">
      <alignment horizontal="center" vertical="center" wrapText="1"/>
    </xf>
    <xf numFmtId="0" fontId="3" fillId="0" borderId="30" xfId="2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0" fillId="0" borderId="6" xfId="5" applyNumberFormat="1" applyFont="1" applyBorder="1" applyAlignment="1">
      <alignment horizontal="center" vertical="center" wrapText="1"/>
    </xf>
    <xf numFmtId="164" fontId="20" fillId="0" borderId="30" xfId="5" applyNumberFormat="1" applyFont="1" applyBorder="1" applyAlignment="1">
      <alignment horizontal="center" vertical="center" wrapText="1"/>
    </xf>
    <xf numFmtId="2" fontId="20" fillId="0" borderId="30" xfId="5" applyNumberFormat="1" applyFont="1" applyBorder="1" applyAlignment="1">
      <alignment horizontal="center" vertical="center" wrapText="1"/>
    </xf>
    <xf numFmtId="2" fontId="20" fillId="0" borderId="53" xfId="5" applyNumberFormat="1" applyFont="1" applyBorder="1" applyAlignment="1">
      <alignment horizontal="center" vertical="center" wrapText="1"/>
    </xf>
    <xf numFmtId="164" fontId="20" fillId="0" borderId="6" xfId="5" applyNumberFormat="1" applyFont="1" applyBorder="1" applyAlignment="1">
      <alignment horizontal="center" vertical="center"/>
    </xf>
    <xf numFmtId="164" fontId="20" fillId="0" borderId="30" xfId="5" applyNumberFormat="1" applyFont="1" applyBorder="1" applyAlignment="1">
      <alignment horizontal="center" vertical="center"/>
    </xf>
    <xf numFmtId="2" fontId="20" fillId="0" borderId="30" xfId="5" applyNumberFormat="1" applyFont="1" applyBorder="1" applyAlignment="1">
      <alignment horizontal="center" vertical="center"/>
    </xf>
    <xf numFmtId="2" fontId="20" fillId="0" borderId="53" xfId="5" applyNumberFormat="1" applyFont="1" applyFill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14" fillId="0" borderId="0" xfId="17" applyFont="1" applyBorder="1" applyAlignment="1" applyProtection="1">
      <alignment horizontal="left"/>
    </xf>
    <xf numFmtId="0" fontId="7" fillId="0" borderId="49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10" fillId="4" borderId="61" xfId="0" quotePrefix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0" xfId="24" applyFont="1" applyFill="1" applyBorder="1" applyAlignment="1">
      <alignment horizontal="left" vertical="center"/>
    </xf>
    <xf numFmtId="0" fontId="3" fillId="0" borderId="0" xfId="24" applyFont="1" applyFill="1" applyBorder="1" applyAlignment="1">
      <alignment horizontal="center" vertical="center"/>
    </xf>
    <xf numFmtId="0" fontId="14" fillId="0" borderId="0" xfId="24" applyFont="1" applyFill="1" applyBorder="1" applyAlignment="1">
      <alignment horizontal="center" vertical="center"/>
    </xf>
    <xf numFmtId="0" fontId="3" fillId="0" borderId="0" xfId="24" applyFont="1" applyFill="1" applyBorder="1" applyAlignment="1">
      <alignment horizontal="center" vertical="center" wrapText="1"/>
    </xf>
    <xf numFmtId="1" fontId="14" fillId="0" borderId="0" xfId="24" applyNumberFormat="1" applyFont="1" applyFill="1" applyBorder="1" applyAlignment="1">
      <alignment horizontal="center" vertical="center"/>
    </xf>
    <xf numFmtId="164" fontId="14" fillId="0" borderId="0" xfId="24" applyNumberFormat="1" applyFont="1" applyFill="1" applyBorder="1" applyAlignment="1">
      <alignment horizontal="center" vertical="center"/>
    </xf>
    <xf numFmtId="2" fontId="14" fillId="0" borderId="0" xfId="24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Fill="1"/>
    <xf numFmtId="0" fontId="14" fillId="0" borderId="21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14" fillId="0" borderId="37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left" vertical="center"/>
    </xf>
    <xf numFmtId="1" fontId="14" fillId="0" borderId="37" xfId="2" applyNumberFormat="1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49" xfId="2" applyFont="1" applyFill="1" applyBorder="1" applyAlignment="1">
      <alignment horizontal="center" vertical="center"/>
    </xf>
    <xf numFmtId="164" fontId="14" fillId="0" borderId="37" xfId="2" applyNumberFormat="1" applyFont="1" applyFill="1" applyBorder="1" applyAlignment="1">
      <alignment horizontal="center" vertical="center"/>
    </xf>
    <xf numFmtId="2" fontId="14" fillId="0" borderId="30" xfId="2" applyNumberFormat="1" applyFont="1" applyFill="1" applyBorder="1" applyAlignment="1">
      <alignment horizontal="center" vertical="center"/>
    </xf>
    <xf numFmtId="164" fontId="14" fillId="0" borderId="49" xfId="2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1" fontId="14" fillId="0" borderId="21" xfId="2" applyNumberFormat="1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47" xfId="2" applyFont="1" applyFill="1" applyBorder="1" applyAlignment="1">
      <alignment horizontal="center" vertical="center"/>
    </xf>
    <xf numFmtId="164" fontId="14" fillId="0" borderId="21" xfId="2" applyNumberFormat="1" applyFont="1" applyFill="1" applyBorder="1" applyAlignment="1">
      <alignment horizontal="center" vertical="center"/>
    </xf>
    <xf numFmtId="2" fontId="14" fillId="0" borderId="6" xfId="2" applyNumberFormat="1" applyFont="1" applyFill="1" applyBorder="1" applyAlignment="1">
      <alignment horizontal="center" vertical="center"/>
    </xf>
    <xf numFmtId="164" fontId="14" fillId="0" borderId="47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47" xfId="2" applyFont="1" applyFill="1" applyBorder="1" applyAlignment="1">
      <alignment horizontal="left" vertical="center"/>
    </xf>
    <xf numFmtId="0" fontId="7" fillId="0" borderId="49" xfId="2" applyFont="1" applyFill="1" applyBorder="1" applyAlignment="1">
      <alignment horizontal="left" vertical="center"/>
    </xf>
    <xf numFmtId="0" fontId="4" fillId="0" borderId="50" xfId="2" applyFont="1" applyFill="1" applyBorder="1" applyAlignment="1">
      <alignment horizontal="left"/>
    </xf>
    <xf numFmtId="0" fontId="20" fillId="0" borderId="51" xfId="2" applyFont="1" applyFill="1" applyBorder="1" applyAlignment="1">
      <alignment horizontal="center"/>
    </xf>
    <xf numFmtId="1" fontId="20" fillId="0" borderId="51" xfId="2" applyNumberFormat="1" applyFont="1" applyFill="1" applyBorder="1" applyAlignment="1">
      <alignment horizontal="center"/>
    </xf>
    <xf numFmtId="0" fontId="20" fillId="0" borderId="53" xfId="2" applyFont="1" applyFill="1" applyBorder="1" applyAlignment="1">
      <alignment horizontal="center"/>
    </xf>
    <xf numFmtId="0" fontId="20" fillId="0" borderId="50" xfId="2" applyFont="1" applyFill="1" applyBorder="1" applyAlignment="1">
      <alignment horizontal="center"/>
    </xf>
    <xf numFmtId="164" fontId="20" fillId="0" borderId="51" xfId="2" applyNumberFormat="1" applyFont="1" applyFill="1" applyBorder="1" applyAlignment="1">
      <alignment horizontal="center"/>
    </xf>
    <xf numFmtId="2" fontId="20" fillId="0" borderId="53" xfId="2" applyNumberFormat="1" applyFont="1" applyFill="1" applyBorder="1" applyAlignment="1">
      <alignment horizontal="center"/>
    </xf>
    <xf numFmtId="164" fontId="20" fillId="0" borderId="50" xfId="2" applyNumberFormat="1" applyFont="1" applyFill="1" applyBorder="1" applyAlignment="1">
      <alignment horizontal="center"/>
    </xf>
    <xf numFmtId="166" fontId="24" fillId="0" borderId="0" xfId="17" applyFont="1" applyBorder="1" applyAlignment="1" applyProtection="1">
      <alignment horizontal="center"/>
    </xf>
    <xf numFmtId="166" fontId="24" fillId="0" borderId="0" xfId="17" applyFont="1" applyAlignment="1" applyProtection="1">
      <alignment horizontal="center"/>
    </xf>
    <xf numFmtId="166" fontId="33" fillId="0" borderId="0" xfId="17" applyFont="1" applyAlignment="1">
      <alignment horizontal="center"/>
    </xf>
    <xf numFmtId="166" fontId="24" fillId="6" borderId="31" xfId="17" applyFont="1" applyFill="1" applyBorder="1" applyAlignment="1" applyProtection="1">
      <alignment horizontal="center"/>
    </xf>
    <xf numFmtId="166" fontId="24" fillId="6" borderId="32" xfId="17" applyFont="1" applyFill="1" applyBorder="1" applyAlignment="1" applyProtection="1">
      <alignment horizontal="center"/>
    </xf>
    <xf numFmtId="166" fontId="24" fillId="2" borderId="30" xfId="17" applyFont="1" applyFill="1" applyBorder="1" applyAlignment="1" applyProtection="1">
      <alignment horizontal="center"/>
    </xf>
    <xf numFmtId="166" fontId="24" fillId="2" borderId="31" xfId="17" applyFont="1" applyFill="1" applyBorder="1" applyAlignment="1" applyProtection="1">
      <alignment horizontal="center"/>
    </xf>
    <xf numFmtId="166" fontId="24" fillId="2" borderId="32" xfId="17" applyFont="1" applyFill="1" applyBorder="1" applyAlignment="1" applyProtection="1">
      <alignment horizontal="center"/>
    </xf>
    <xf numFmtId="166" fontId="24" fillId="0" borderId="30" xfId="17" applyFont="1" applyFill="1" applyBorder="1" applyAlignment="1" applyProtection="1">
      <alignment horizontal="center"/>
    </xf>
    <xf numFmtId="166" fontId="24" fillId="0" borderId="31" xfId="17" applyFont="1" applyFill="1" applyBorder="1" applyAlignment="1" applyProtection="1">
      <alignment horizontal="center"/>
    </xf>
    <xf numFmtId="166" fontId="24" fillId="0" borderId="32" xfId="17" applyFont="1" applyFill="1" applyBorder="1" applyAlignment="1" applyProtection="1">
      <alignment horizontal="center"/>
    </xf>
    <xf numFmtId="166" fontId="24" fillId="7" borderId="30" xfId="17" applyFont="1" applyFill="1" applyBorder="1" applyAlignment="1" applyProtection="1">
      <alignment horizontal="center"/>
    </xf>
    <xf numFmtId="166" fontId="24" fillId="7" borderId="31" xfId="17" applyFont="1" applyFill="1" applyBorder="1" applyAlignment="1" applyProtection="1">
      <alignment horizontal="center"/>
    </xf>
    <xf numFmtId="166" fontId="24" fillId="3" borderId="31" xfId="17" applyFont="1" applyFill="1" applyBorder="1" applyAlignment="1" applyProtection="1">
      <alignment horizontal="center" vertic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68" xfId="0" applyFont="1" applyBorder="1" applyAlignment="1">
      <alignment horizontal="center"/>
    </xf>
    <xf numFmtId="0" fontId="0" fillId="0" borderId="43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40" fillId="0" borderId="60" xfId="0" applyFont="1" applyBorder="1" applyAlignment="1">
      <alignment horizontal="center"/>
    </xf>
    <xf numFmtId="0" fontId="40" fillId="0" borderId="65" xfId="0" applyFont="1" applyBorder="1" applyAlignment="1">
      <alignment horizontal="center"/>
    </xf>
    <xf numFmtId="0" fontId="42" fillId="0" borderId="30" xfId="21" applyFont="1" applyBorder="1" applyAlignment="1">
      <alignment horizontal="center"/>
    </xf>
    <xf numFmtId="0" fontId="42" fillId="0" borderId="31" xfId="21" applyFont="1" applyBorder="1" applyAlignment="1">
      <alignment horizontal="center"/>
    </xf>
    <xf numFmtId="0" fontId="42" fillId="0" borderId="68" xfId="21" applyFont="1" applyBorder="1" applyAlignment="1">
      <alignment horizontal="center"/>
    </xf>
    <xf numFmtId="0" fontId="42" fillId="0" borderId="58" xfId="21" applyFont="1" applyBorder="1" applyAlignment="1">
      <alignment horizontal="center"/>
    </xf>
    <xf numFmtId="0" fontId="42" fillId="0" borderId="32" xfId="21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42" fillId="0" borderId="58" xfId="0" applyFont="1" applyBorder="1" applyAlignment="1">
      <alignment horizontal="center"/>
    </xf>
    <xf numFmtId="0" fontId="18" fillId="0" borderId="64" xfId="21" applyBorder="1" applyAlignment="1">
      <alignment vertical="center" wrapText="1"/>
    </xf>
    <xf numFmtId="0" fontId="18" fillId="0" borderId="67" xfId="21" applyBorder="1" applyAlignment="1">
      <alignment vertical="center" wrapText="1"/>
    </xf>
    <xf numFmtId="0" fontId="18" fillId="0" borderId="69" xfId="21" applyBorder="1" applyAlignment="1">
      <alignment vertical="center" wrapText="1"/>
    </xf>
    <xf numFmtId="0" fontId="40" fillId="0" borderId="60" xfId="21" applyFont="1" applyBorder="1" applyAlignment="1">
      <alignment horizontal="center"/>
    </xf>
    <xf numFmtId="0" fontId="40" fillId="0" borderId="65" xfId="21" applyFont="1" applyBorder="1" applyAlignment="1">
      <alignment horizontal="center"/>
    </xf>
    <xf numFmtId="0" fontId="40" fillId="0" borderId="66" xfId="21" applyFont="1" applyBorder="1" applyAlignment="1">
      <alignment horizontal="center"/>
    </xf>
    <xf numFmtId="0" fontId="40" fillId="0" borderId="55" xfId="21" applyFont="1" applyBorder="1" applyAlignment="1">
      <alignment horizontal="center"/>
    </xf>
    <xf numFmtId="164" fontId="42" fillId="0" borderId="30" xfId="21" applyNumberFormat="1" applyFont="1" applyBorder="1" applyAlignment="1">
      <alignment horizontal="center"/>
    </xf>
    <xf numFmtId="164" fontId="42" fillId="0" borderId="31" xfId="21" applyNumberFormat="1" applyFont="1" applyBorder="1" applyAlignment="1">
      <alignment horizontal="center"/>
    </xf>
    <xf numFmtId="164" fontId="42" fillId="0" borderId="32" xfId="21" applyNumberFormat="1" applyFont="1" applyBorder="1" applyAlignment="1">
      <alignment horizontal="center"/>
    </xf>
    <xf numFmtId="0" fontId="0" fillId="0" borderId="64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40" fillId="0" borderId="55" xfId="0" applyFont="1" applyBorder="1" applyAlignment="1">
      <alignment horizontal="center"/>
    </xf>
    <xf numFmtId="0" fontId="23" fillId="4" borderId="58" xfId="2" applyFont="1" applyFill="1" applyBorder="1" applyAlignment="1">
      <alignment horizontal="center" vertical="center" wrapText="1"/>
    </xf>
    <xf numFmtId="0" fontId="23" fillId="4" borderId="31" xfId="2" applyFont="1" applyFill="1" applyBorder="1" applyAlignment="1">
      <alignment horizontal="center" vertical="center" wrapText="1"/>
    </xf>
    <xf numFmtId="0" fontId="23" fillId="4" borderId="32" xfId="2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/>
    </xf>
    <xf numFmtId="0" fontId="23" fillId="4" borderId="9" xfId="3" applyFont="1" applyFill="1" applyBorder="1" applyAlignment="1">
      <alignment horizontal="center" vertical="center"/>
    </xf>
    <xf numFmtId="0" fontId="23" fillId="4" borderId="2" xfId="3" applyFont="1" applyFill="1" applyBorder="1" applyAlignment="1">
      <alignment horizontal="center" vertical="center"/>
    </xf>
    <xf numFmtId="0" fontId="23" fillId="4" borderId="41" xfId="3" applyFont="1" applyFill="1" applyBorder="1" applyAlignment="1">
      <alignment horizontal="center" vertical="center"/>
    </xf>
    <xf numFmtId="164" fontId="23" fillId="4" borderId="1" xfId="3" applyNumberFormat="1" applyFont="1" applyFill="1" applyBorder="1" applyAlignment="1">
      <alignment horizontal="center" vertical="center" wrapText="1"/>
    </xf>
    <xf numFmtId="164" fontId="23" fillId="4" borderId="2" xfId="3" applyNumberFormat="1" applyFont="1" applyFill="1" applyBorder="1" applyAlignment="1">
      <alignment horizontal="center" vertical="center" wrapText="1"/>
    </xf>
    <xf numFmtId="0" fontId="23" fillId="4" borderId="49" xfId="3" applyFont="1" applyFill="1" applyBorder="1" applyAlignment="1">
      <alignment horizontal="center" vertical="center"/>
    </xf>
    <xf numFmtId="0" fontId="23" fillId="4" borderId="37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49" xfId="2" applyFont="1" applyFill="1" applyBorder="1" applyAlignment="1">
      <alignment horizontal="center" vertical="center"/>
    </xf>
    <xf numFmtId="0" fontId="23" fillId="4" borderId="37" xfId="2" applyFont="1" applyFill="1" applyBorder="1" applyAlignment="1">
      <alignment horizontal="center" vertical="center"/>
    </xf>
    <xf numFmtId="0" fontId="23" fillId="4" borderId="30" xfId="2" applyFont="1" applyFill="1" applyBorder="1" applyAlignment="1">
      <alignment horizontal="center" vertical="center"/>
    </xf>
    <xf numFmtId="0" fontId="23" fillId="4" borderId="68" xfId="2" applyFont="1" applyFill="1" applyBorder="1" applyAlignment="1">
      <alignment horizontal="center" vertical="center" wrapText="1"/>
    </xf>
    <xf numFmtId="0" fontId="15" fillId="4" borderId="58" xfId="24" applyFont="1" applyFill="1" applyBorder="1" applyAlignment="1">
      <alignment horizontal="center" vertical="center" wrapText="1"/>
    </xf>
    <xf numFmtId="0" fontId="15" fillId="4" borderId="31" xfId="24" applyFont="1" applyFill="1" applyBorder="1" applyAlignment="1">
      <alignment horizontal="center" vertical="center" wrapText="1"/>
    </xf>
    <xf numFmtId="0" fontId="15" fillId="4" borderId="32" xfId="24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/>
    </xf>
    <xf numFmtId="0" fontId="15" fillId="4" borderId="9" xfId="3" applyFont="1" applyFill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0" fontId="15" fillId="4" borderId="46" xfId="3" applyFont="1" applyFill="1" applyBorder="1" applyAlignment="1">
      <alignment horizontal="center" vertical="center" wrapText="1"/>
    </xf>
    <xf numFmtId="0" fontId="15" fillId="4" borderId="49" xfId="3" applyFont="1" applyFill="1" applyBorder="1" applyAlignment="1">
      <alignment horizontal="center" vertical="center"/>
    </xf>
    <xf numFmtId="0" fontId="15" fillId="4" borderId="37" xfId="3" applyFont="1" applyFill="1" applyBorder="1" applyAlignment="1">
      <alignment horizontal="center" vertical="center"/>
    </xf>
    <xf numFmtId="0" fontId="15" fillId="4" borderId="30" xfId="3" applyFont="1" applyFill="1" applyBorder="1" applyAlignment="1">
      <alignment horizontal="center" vertical="center"/>
    </xf>
    <xf numFmtId="0" fontId="15" fillId="4" borderId="49" xfId="24" applyFont="1" applyFill="1" applyBorder="1" applyAlignment="1">
      <alignment horizontal="center" vertical="center"/>
    </xf>
    <xf numFmtId="0" fontId="15" fillId="4" borderId="37" xfId="24" applyFont="1" applyFill="1" applyBorder="1" applyAlignment="1">
      <alignment horizontal="center" vertical="center"/>
    </xf>
    <xf numFmtId="0" fontId="15" fillId="4" borderId="30" xfId="24" applyFont="1" applyFill="1" applyBorder="1" applyAlignment="1">
      <alignment horizontal="center" vertical="center"/>
    </xf>
    <xf numFmtId="0" fontId="15" fillId="4" borderId="68" xfId="2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37" xfId="3" applyFont="1" applyFill="1" applyBorder="1" applyAlignment="1">
      <alignment horizontal="center"/>
    </xf>
    <xf numFmtId="164" fontId="14" fillId="0" borderId="37" xfId="3" applyNumberFormat="1" applyFont="1" applyFill="1" applyBorder="1" applyAlignment="1">
      <alignment horizontal="center"/>
    </xf>
    <xf numFmtId="164" fontId="15" fillId="4" borderId="30" xfId="3" applyNumberFormat="1" applyFont="1" applyFill="1" applyBorder="1" applyAlignment="1">
      <alignment horizontal="center" wrapText="1"/>
    </xf>
    <xf numFmtId="164" fontId="15" fillId="4" borderId="31" xfId="3" applyNumberFormat="1" applyFont="1" applyFill="1" applyBorder="1" applyAlignment="1">
      <alignment horizontal="center" wrapText="1"/>
    </xf>
    <xf numFmtId="164" fontId="15" fillId="4" borderId="68" xfId="3" applyNumberFormat="1" applyFont="1" applyFill="1" applyBorder="1" applyAlignment="1">
      <alignment horizontal="center" wrapText="1"/>
    </xf>
  </cellXfs>
  <cellStyles count="25">
    <cellStyle name="chemes]_x000d__x000a_Sci-Fi=_x000d__x000a_Nature=_x000d__x000a_robin=_x000d__x000a__x000d__x000a_[SoundScheme.Nature]_x000d__x000a_SystemAsterisk=C:\SNDSYS" xfId="3"/>
    <cellStyle name="chemes]_x000d__x000a_Sci-Fi=_x000d__x000a_Nature=_x000d__x000a_robin=_x000d__x000a__x000d__x000a_[SoundScheme.Nature]_x000d__x000a_SystemAsterisk=C:\SNDSYS 2" xfId="7"/>
    <cellStyle name="chemes]_x000d__x000a_Sci-Fi=_x000d__x000a_Nature=_x000d__x000a_robin=_x000d__x000a__x000d__x000a_[SoundScheme.Nature]_x000d__x000a_SystemAsterisk=C:\SNDSYS 2 2" xfId="22"/>
    <cellStyle name="chemes]_x000d__x000a_Sci-Fi=_x000d__x000a_Nature=_x000d__x000a_robin=_x000d__x000a__x000d__x000a_[SoundScheme.Nature]_x000d__x000a_SystemAsterisk=C:\SNDSYS 3" xfId="6"/>
    <cellStyle name="Comma 2" xfId="8"/>
    <cellStyle name="Comma0" xfId="9"/>
    <cellStyle name="N1" xfId="10"/>
    <cellStyle name="N1 2" xfId="11"/>
    <cellStyle name="N1 2 2" xfId="5"/>
    <cellStyle name="N1_2010 Summary Working Copy - Central Bread Wheat" xfId="12"/>
    <cellStyle name="Normal" xfId="0" builtinId="0"/>
    <cellStyle name="Normal 10" xfId="4"/>
    <cellStyle name="Normal 11" xfId="19"/>
    <cellStyle name="Normal 11 2" xfId="23"/>
    <cellStyle name="Normal 13" xfId="21"/>
    <cellStyle name="Normal 2" xfId="2"/>
    <cellStyle name="Normal 2 2" xfId="20"/>
    <cellStyle name="Normal 2 3" xfId="24"/>
    <cellStyle name="Normal 3" xfId="1"/>
    <cellStyle name="Normal 4" xfId="13"/>
    <cellStyle name="Normal 5" xfId="14"/>
    <cellStyle name="Normal 6" xfId="15"/>
    <cellStyle name="Normal 7" xfId="16"/>
    <cellStyle name="Normal 8" xfId="17"/>
    <cellStyle name="Normal 9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48"/>
  <sheetViews>
    <sheetView showGridLines="0" tabSelected="1" zoomScale="75" zoomScaleNormal="75" workbookViewId="0">
      <selection activeCell="J42" sqref="J42"/>
    </sheetView>
  </sheetViews>
  <sheetFormatPr defaultColWidth="19" defaultRowHeight="15.75" x14ac:dyDescent="0.25"/>
  <cols>
    <col min="1" max="1" width="3.42578125" style="287" customWidth="1"/>
    <col min="2" max="2" width="22.7109375" style="286" customWidth="1"/>
    <col min="3" max="3" width="5" style="286" customWidth="1"/>
    <col min="4" max="4" width="8.7109375" style="286" customWidth="1"/>
    <col min="5" max="5" width="6.140625" style="286" customWidth="1"/>
    <col min="6" max="6" width="4.85546875" style="286" customWidth="1"/>
    <col min="7" max="7" width="8.7109375" style="286" customWidth="1"/>
    <col min="8" max="9" width="6.140625" style="286" customWidth="1"/>
    <col min="10" max="10" width="6" style="286" customWidth="1"/>
    <col min="11" max="12" width="6.140625" style="286" customWidth="1"/>
    <col min="13" max="13" width="8.7109375" style="286" customWidth="1"/>
    <col min="14" max="15" width="6.140625" style="286" customWidth="1"/>
    <col min="16" max="16" width="8.7109375" style="286" customWidth="1"/>
    <col min="17" max="17" width="4.85546875" style="285" customWidth="1"/>
    <col min="18" max="18" width="19" style="284" customWidth="1"/>
    <col min="19" max="16384" width="19" style="284"/>
  </cols>
  <sheetData>
    <row r="1" spans="1:17" x14ac:dyDescent="0.25">
      <c r="B1" s="650" t="s">
        <v>94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328"/>
    </row>
    <row r="2" spans="1:17" ht="18.75" x14ac:dyDescent="0.25">
      <c r="B2" s="651" t="s">
        <v>203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327"/>
    </row>
    <row r="3" spans="1:17" x14ac:dyDescent="0.25">
      <c r="B3" s="652" t="s">
        <v>95</v>
      </c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326"/>
    </row>
    <row r="4" spans="1:17" x14ac:dyDescent="0.25"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4"/>
    </row>
    <row r="5" spans="1:17" x14ac:dyDescent="0.25">
      <c r="B5" s="518" t="s">
        <v>93</v>
      </c>
      <c r="C5" s="323"/>
      <c r="D5" s="653" t="s">
        <v>92</v>
      </c>
      <c r="E5" s="654"/>
      <c r="F5" s="655" t="s">
        <v>91</v>
      </c>
      <c r="G5" s="656"/>
      <c r="H5" s="657"/>
      <c r="I5" s="658" t="s">
        <v>90</v>
      </c>
      <c r="J5" s="659"/>
      <c r="K5" s="660"/>
      <c r="L5" s="661" t="s">
        <v>89</v>
      </c>
      <c r="M5" s="662"/>
      <c r="N5" s="662"/>
      <c r="O5" s="663" t="s">
        <v>88</v>
      </c>
      <c r="P5" s="663"/>
      <c r="Q5" s="519"/>
    </row>
    <row r="6" spans="1:17" x14ac:dyDescent="0.25">
      <c r="B6" s="520" t="s">
        <v>25</v>
      </c>
      <c r="C6" s="322"/>
      <c r="D6" s="321"/>
      <c r="E6" s="321"/>
      <c r="F6" s="321"/>
      <c r="G6" s="321"/>
      <c r="H6" s="321"/>
      <c r="I6" s="321"/>
      <c r="J6" s="321"/>
      <c r="K6" s="321"/>
      <c r="L6" s="321"/>
      <c r="M6" s="517"/>
      <c r="N6" s="321"/>
      <c r="O6" s="321"/>
      <c r="P6" s="321"/>
      <c r="Q6" s="521"/>
    </row>
    <row r="7" spans="1:17" ht="18" x14ac:dyDescent="0.25">
      <c r="B7" s="522" t="s">
        <v>204</v>
      </c>
      <c r="C7" s="311"/>
      <c r="D7" s="308"/>
      <c r="E7" s="308"/>
      <c r="F7" s="308"/>
      <c r="G7" s="310"/>
      <c r="H7" s="308"/>
      <c r="I7" s="315"/>
      <c r="J7" s="315"/>
      <c r="K7" s="308"/>
      <c r="L7" s="309" t="s">
        <v>197</v>
      </c>
      <c r="M7" s="309"/>
      <c r="N7" s="309" t="s">
        <v>198</v>
      </c>
      <c r="O7" s="314" t="s">
        <v>199</v>
      </c>
      <c r="P7" s="314"/>
      <c r="Q7" s="523" t="s">
        <v>59</v>
      </c>
    </row>
    <row r="8" spans="1:17" s="306" customFormat="1" ht="18" x14ac:dyDescent="0.25">
      <c r="A8" s="298"/>
      <c r="B8" s="524"/>
      <c r="C8" s="525"/>
      <c r="D8" s="308"/>
      <c r="E8" s="308"/>
      <c r="F8" s="308"/>
      <c r="G8" s="310"/>
      <c r="H8" s="308"/>
      <c r="I8" s="308"/>
      <c r="J8" s="308"/>
      <c r="K8" s="308"/>
      <c r="L8" s="308"/>
      <c r="M8" s="308"/>
      <c r="N8" s="308"/>
      <c r="O8" s="308"/>
      <c r="P8" s="308"/>
      <c r="Q8" s="523"/>
    </row>
    <row r="9" spans="1:17" ht="18" x14ac:dyDescent="0.25">
      <c r="B9" s="522" t="s">
        <v>7</v>
      </c>
      <c r="C9" s="311"/>
      <c r="D9" s="308"/>
      <c r="E9" s="308"/>
      <c r="F9" s="308"/>
      <c r="G9" s="310"/>
      <c r="H9" s="308"/>
      <c r="I9" s="308"/>
      <c r="J9" s="308"/>
      <c r="K9" s="308"/>
      <c r="L9" s="308"/>
      <c r="M9" s="308"/>
      <c r="N9" s="308"/>
      <c r="O9" s="314" t="s">
        <v>129</v>
      </c>
      <c r="P9" s="314"/>
      <c r="Q9" s="523" t="s">
        <v>67</v>
      </c>
    </row>
    <row r="10" spans="1:17" s="306" customFormat="1" ht="18" x14ac:dyDescent="0.25">
      <c r="A10" s="298"/>
      <c r="B10" s="524"/>
      <c r="C10" s="525"/>
      <c r="D10" s="308"/>
      <c r="E10" s="308"/>
      <c r="F10" s="308"/>
      <c r="G10" s="310"/>
      <c r="H10" s="308"/>
      <c r="I10" s="308"/>
      <c r="J10" s="308"/>
      <c r="K10" s="308"/>
      <c r="L10" s="308"/>
      <c r="M10" s="308"/>
      <c r="N10" s="308"/>
      <c r="O10" s="308"/>
      <c r="P10" s="308"/>
      <c r="Q10" s="523"/>
    </row>
    <row r="11" spans="1:17" ht="18" x14ac:dyDescent="0.25">
      <c r="B11" s="522" t="s">
        <v>8</v>
      </c>
      <c r="C11" s="311" t="s">
        <v>67</v>
      </c>
      <c r="D11" s="318"/>
      <c r="E11" s="318" t="s">
        <v>117</v>
      </c>
      <c r="F11" s="316" t="s">
        <v>120</v>
      </c>
      <c r="G11" s="317"/>
      <c r="H11" s="316" t="s">
        <v>124</v>
      </c>
      <c r="I11" s="315" t="s">
        <v>123</v>
      </c>
      <c r="J11" s="315"/>
      <c r="K11" s="315" t="s">
        <v>126</v>
      </c>
      <c r="L11" s="309" t="s">
        <v>127</v>
      </c>
      <c r="M11" s="309"/>
      <c r="N11" s="309" t="s">
        <v>130</v>
      </c>
      <c r="O11" s="314" t="s">
        <v>133</v>
      </c>
      <c r="P11" s="314"/>
      <c r="Q11" s="523" t="s">
        <v>59</v>
      </c>
    </row>
    <row r="12" spans="1:17" x14ac:dyDescent="0.25">
      <c r="B12" s="522"/>
      <c r="C12" s="295"/>
      <c r="D12" s="315"/>
      <c r="E12" s="315"/>
      <c r="F12" s="315"/>
      <c r="G12" s="319"/>
      <c r="H12" s="315"/>
      <c r="I12" s="315"/>
      <c r="J12" s="315"/>
      <c r="K12" s="315"/>
      <c r="L12" s="315"/>
      <c r="M12" s="315"/>
      <c r="N12" s="315"/>
      <c r="O12" s="315"/>
      <c r="P12" s="315"/>
      <c r="Q12" s="526"/>
    </row>
    <row r="13" spans="1:17" x14ac:dyDescent="0.25">
      <c r="B13" s="520" t="s">
        <v>26</v>
      </c>
      <c r="C13" s="322"/>
      <c r="D13" s="315"/>
      <c r="E13" s="315"/>
      <c r="F13" s="315"/>
      <c r="G13" s="319"/>
      <c r="H13" s="315"/>
      <c r="I13" s="315"/>
      <c r="J13" s="315"/>
      <c r="K13" s="315"/>
      <c r="L13" s="315"/>
      <c r="M13" s="315"/>
      <c r="N13" s="315"/>
      <c r="O13" s="315"/>
      <c r="P13" s="315"/>
      <c r="Q13" s="526"/>
    </row>
    <row r="14" spans="1:17" ht="18" x14ac:dyDescent="0.25">
      <c r="B14" s="522" t="s">
        <v>9</v>
      </c>
      <c r="C14" s="311" t="s">
        <v>67</v>
      </c>
      <c r="D14" s="318"/>
      <c r="E14" s="318" t="s">
        <v>118</v>
      </c>
      <c r="F14" s="316" t="s">
        <v>121</v>
      </c>
      <c r="G14" s="317"/>
      <c r="H14" s="316" t="s">
        <v>125</v>
      </c>
      <c r="I14" s="315" t="s">
        <v>87</v>
      </c>
      <c r="J14" s="315"/>
      <c r="K14" s="315" t="s">
        <v>81</v>
      </c>
      <c r="L14" s="309" t="s">
        <v>128</v>
      </c>
      <c r="M14" s="309"/>
      <c r="N14" s="309" t="s">
        <v>131</v>
      </c>
      <c r="O14" s="314" t="s">
        <v>134</v>
      </c>
      <c r="P14" s="314"/>
      <c r="Q14" s="527" t="s">
        <v>59</v>
      </c>
    </row>
    <row r="15" spans="1:17" x14ac:dyDescent="0.25">
      <c r="A15" s="298"/>
      <c r="B15" s="528"/>
      <c r="C15" s="295"/>
      <c r="D15" s="315"/>
      <c r="E15" s="315"/>
      <c r="F15" s="315"/>
      <c r="G15" s="319"/>
      <c r="H15" s="315"/>
      <c r="I15" s="315"/>
      <c r="J15" s="315"/>
      <c r="K15" s="315"/>
      <c r="L15" s="315"/>
      <c r="M15" s="315"/>
      <c r="N15" s="315"/>
      <c r="O15" s="315"/>
      <c r="P15" s="315"/>
      <c r="Q15" s="526"/>
    </row>
    <row r="16" spans="1:17" ht="18" x14ac:dyDescent="0.25">
      <c r="B16" s="522" t="s">
        <v>116</v>
      </c>
      <c r="C16" s="311" t="s">
        <v>67</v>
      </c>
      <c r="D16" s="318"/>
      <c r="E16" s="318" t="s">
        <v>118</v>
      </c>
      <c r="F16" s="316" t="s">
        <v>121</v>
      </c>
      <c r="G16" s="317"/>
      <c r="H16" s="316" t="s">
        <v>125</v>
      </c>
      <c r="I16" s="315" t="s">
        <v>87</v>
      </c>
      <c r="J16" s="315"/>
      <c r="K16" s="315" t="s">
        <v>81</v>
      </c>
      <c r="L16" s="309" t="s">
        <v>128</v>
      </c>
      <c r="M16" s="309"/>
      <c r="N16" s="309" t="s">
        <v>131</v>
      </c>
      <c r="O16" s="314" t="s">
        <v>134</v>
      </c>
      <c r="P16" s="314"/>
      <c r="Q16" s="527" t="s">
        <v>59</v>
      </c>
    </row>
    <row r="17" spans="1:21" x14ac:dyDescent="0.25">
      <c r="B17" s="522"/>
      <c r="C17" s="295"/>
      <c r="D17" s="315"/>
      <c r="E17" s="315"/>
      <c r="F17" s="315"/>
      <c r="G17" s="320"/>
      <c r="H17" s="315"/>
      <c r="I17" s="315"/>
      <c r="J17" s="315"/>
      <c r="K17" s="315"/>
      <c r="L17" s="315"/>
      <c r="M17" s="315"/>
      <c r="N17" s="315"/>
      <c r="O17" s="315"/>
      <c r="P17" s="315"/>
      <c r="Q17" s="526"/>
    </row>
    <row r="18" spans="1:21" ht="18" x14ac:dyDescent="0.25">
      <c r="B18" s="522" t="s">
        <v>10</v>
      </c>
      <c r="C18" s="513" t="s">
        <v>59</v>
      </c>
      <c r="D18" s="318"/>
      <c r="E18" s="318" t="s">
        <v>80</v>
      </c>
      <c r="F18" s="316" t="s">
        <v>79</v>
      </c>
      <c r="G18" s="317"/>
      <c r="H18" s="316" t="s">
        <v>78</v>
      </c>
      <c r="I18" s="315" t="s">
        <v>143</v>
      </c>
      <c r="J18" s="315"/>
      <c r="K18" s="315" t="s">
        <v>77</v>
      </c>
      <c r="L18" s="309" t="s">
        <v>76</v>
      </c>
      <c r="M18" s="309"/>
      <c r="N18" s="309" t="s">
        <v>75</v>
      </c>
      <c r="O18" s="314" t="s">
        <v>74</v>
      </c>
      <c r="P18" s="314"/>
      <c r="Q18" s="523" t="s">
        <v>67</v>
      </c>
    </row>
    <row r="19" spans="1:21" ht="18" x14ac:dyDescent="0.25">
      <c r="A19" s="298"/>
      <c r="B19" s="522"/>
      <c r="C19" s="295"/>
      <c r="D19" s="315"/>
      <c r="E19" s="315"/>
      <c r="F19" s="315"/>
      <c r="G19" s="319"/>
      <c r="H19" s="315"/>
      <c r="I19" s="315"/>
      <c r="J19" s="315"/>
      <c r="K19" s="315"/>
      <c r="L19" s="315"/>
      <c r="M19" s="315"/>
      <c r="N19" s="315"/>
      <c r="O19" s="315"/>
      <c r="P19" s="315"/>
      <c r="Q19" s="527"/>
    </row>
    <row r="20" spans="1:21" x14ac:dyDescent="0.25">
      <c r="B20" s="520" t="s">
        <v>200</v>
      </c>
      <c r="C20" s="322"/>
      <c r="D20" s="315"/>
      <c r="E20" s="315"/>
      <c r="F20" s="315"/>
      <c r="G20" s="319"/>
      <c r="H20" s="315"/>
      <c r="I20" s="315"/>
      <c r="J20" s="315"/>
      <c r="K20" s="315"/>
      <c r="L20" s="315"/>
      <c r="M20" s="315"/>
      <c r="N20" s="315"/>
      <c r="O20" s="315"/>
      <c r="P20" s="315"/>
      <c r="Q20" s="526"/>
    </row>
    <row r="21" spans="1:21" x14ac:dyDescent="0.25">
      <c r="B21" s="520" t="s">
        <v>201</v>
      </c>
      <c r="C21" s="322"/>
      <c r="D21" s="315"/>
      <c r="E21" s="315"/>
      <c r="F21" s="315"/>
      <c r="G21" s="319"/>
      <c r="H21" s="315"/>
      <c r="I21" s="315"/>
      <c r="J21" s="315"/>
      <c r="K21" s="315"/>
      <c r="L21" s="315"/>
      <c r="M21" s="315"/>
      <c r="N21" s="315"/>
      <c r="O21" s="315"/>
      <c r="P21" s="315"/>
      <c r="Q21" s="526"/>
    </row>
    <row r="22" spans="1:21" ht="18" x14ac:dyDescent="0.25">
      <c r="B22" s="522" t="s">
        <v>11</v>
      </c>
      <c r="C22" s="311" t="s">
        <v>67</v>
      </c>
      <c r="D22" s="318"/>
      <c r="E22" s="318" t="s">
        <v>86</v>
      </c>
      <c r="F22" s="316" t="s">
        <v>72</v>
      </c>
      <c r="G22" s="317"/>
      <c r="H22" s="316" t="s">
        <v>85</v>
      </c>
      <c r="I22" s="315" t="s">
        <v>84</v>
      </c>
      <c r="J22" s="315"/>
      <c r="K22" s="315" t="s">
        <v>83</v>
      </c>
      <c r="L22" s="309" t="s">
        <v>82</v>
      </c>
      <c r="M22" s="309"/>
      <c r="N22" s="309" t="s">
        <v>73</v>
      </c>
      <c r="O22" s="314" t="s">
        <v>220</v>
      </c>
      <c r="P22" s="314"/>
      <c r="Q22" s="527" t="s">
        <v>59</v>
      </c>
    </row>
    <row r="23" spans="1:21" x14ac:dyDescent="0.25">
      <c r="B23" s="522"/>
      <c r="C23" s="295"/>
      <c r="D23" s="315"/>
      <c r="E23" s="315"/>
      <c r="F23" s="315"/>
      <c r="G23" s="319"/>
      <c r="H23" s="315"/>
      <c r="I23" s="315"/>
      <c r="J23" s="315"/>
      <c r="K23" s="315"/>
      <c r="L23" s="315"/>
      <c r="M23" s="315"/>
      <c r="N23" s="315"/>
      <c r="O23" s="315"/>
      <c r="P23" s="315"/>
      <c r="Q23" s="526"/>
    </row>
    <row r="24" spans="1:21" ht="18" x14ac:dyDescent="0.25">
      <c r="B24" s="522" t="s">
        <v>12</v>
      </c>
      <c r="C24" s="311" t="s">
        <v>67</v>
      </c>
      <c r="D24" s="318"/>
      <c r="E24" s="318" t="s">
        <v>86</v>
      </c>
      <c r="F24" s="316" t="s">
        <v>72</v>
      </c>
      <c r="G24" s="317"/>
      <c r="H24" s="316" t="s">
        <v>85</v>
      </c>
      <c r="I24" s="315" t="s">
        <v>84</v>
      </c>
      <c r="J24" s="315"/>
      <c r="K24" s="315" t="s">
        <v>83</v>
      </c>
      <c r="L24" s="309" t="s">
        <v>82</v>
      </c>
      <c r="M24" s="309"/>
      <c r="N24" s="309" t="s">
        <v>73</v>
      </c>
      <c r="O24" s="314" t="s">
        <v>220</v>
      </c>
      <c r="P24" s="314"/>
      <c r="Q24" s="527" t="s">
        <v>59</v>
      </c>
    </row>
    <row r="25" spans="1:21" x14ac:dyDescent="0.25">
      <c r="B25" s="522"/>
      <c r="C25" s="295"/>
      <c r="D25" s="315"/>
      <c r="E25" s="315"/>
      <c r="F25" s="315"/>
      <c r="G25" s="319"/>
      <c r="H25" s="315"/>
      <c r="I25" s="315"/>
      <c r="J25" s="315"/>
      <c r="K25" s="315"/>
      <c r="L25" s="315"/>
      <c r="M25" s="315"/>
      <c r="N25" s="315"/>
      <c r="O25" s="315"/>
      <c r="P25" s="315"/>
      <c r="Q25" s="526"/>
    </row>
    <row r="26" spans="1:21" ht="18" x14ac:dyDescent="0.25">
      <c r="B26" s="522" t="s">
        <v>202</v>
      </c>
      <c r="C26" s="311"/>
      <c r="D26" s="308"/>
      <c r="E26" s="308"/>
      <c r="F26" s="308"/>
      <c r="G26" s="310"/>
      <c r="H26" s="308"/>
      <c r="I26" s="315"/>
      <c r="J26" s="315"/>
      <c r="K26" s="315"/>
      <c r="L26" s="309" t="s">
        <v>205</v>
      </c>
      <c r="M26" s="309"/>
      <c r="N26" s="309" t="s">
        <v>206</v>
      </c>
      <c r="O26" s="314" t="s">
        <v>207</v>
      </c>
      <c r="P26" s="314"/>
      <c r="Q26" s="523" t="s">
        <v>67</v>
      </c>
    </row>
    <row r="27" spans="1:21" x14ac:dyDescent="0.25">
      <c r="B27" s="522"/>
      <c r="C27" s="295"/>
      <c r="D27" s="315"/>
      <c r="E27" s="315"/>
      <c r="F27" s="315"/>
      <c r="G27" s="319"/>
      <c r="H27" s="315"/>
      <c r="I27" s="315"/>
      <c r="J27" s="315"/>
      <c r="K27" s="315"/>
      <c r="L27" s="315"/>
      <c r="M27" s="315"/>
      <c r="N27" s="315"/>
      <c r="O27" s="315"/>
      <c r="P27" s="315"/>
      <c r="Q27" s="526"/>
    </row>
    <row r="28" spans="1:21" x14ac:dyDescent="0.25">
      <c r="B28" s="520" t="s">
        <v>61</v>
      </c>
      <c r="C28" s="322"/>
      <c r="D28" s="315"/>
      <c r="E28" s="315"/>
      <c r="F28" s="315"/>
      <c r="G28" s="319"/>
      <c r="H28" s="315"/>
      <c r="I28" s="315"/>
      <c r="J28" s="315"/>
      <c r="K28" s="315"/>
      <c r="L28" s="315"/>
      <c r="M28" s="315"/>
      <c r="N28" s="315"/>
      <c r="O28" s="315"/>
      <c r="P28" s="315"/>
      <c r="Q28" s="526"/>
    </row>
    <row r="29" spans="1:21" ht="18" x14ac:dyDescent="0.25">
      <c r="B29" s="522" t="s">
        <v>14</v>
      </c>
      <c r="C29" s="311" t="s">
        <v>67</v>
      </c>
      <c r="D29" s="318"/>
      <c r="E29" s="318" t="s">
        <v>71</v>
      </c>
      <c r="F29" s="316" t="s">
        <v>69</v>
      </c>
      <c r="G29" s="317"/>
      <c r="H29" s="316" t="s">
        <v>125</v>
      </c>
      <c r="I29" s="315" t="s">
        <v>87</v>
      </c>
      <c r="J29" s="315"/>
      <c r="K29" s="315" t="s">
        <v>81</v>
      </c>
      <c r="L29" s="309" t="s">
        <v>128</v>
      </c>
      <c r="M29" s="309"/>
      <c r="N29" s="309" t="s">
        <v>68</v>
      </c>
      <c r="O29" s="314" t="s">
        <v>70</v>
      </c>
      <c r="P29" s="314"/>
      <c r="Q29" s="527" t="s">
        <v>59</v>
      </c>
      <c r="R29" s="313"/>
      <c r="S29" s="312"/>
      <c r="T29" s="312"/>
      <c r="U29" s="312"/>
    </row>
    <row r="30" spans="1:21" s="306" customFormat="1" ht="18" x14ac:dyDescent="0.25">
      <c r="A30" s="287"/>
      <c r="B30" s="524"/>
      <c r="C30" s="311"/>
      <c r="D30" s="308"/>
      <c r="E30" s="308"/>
      <c r="F30" s="308"/>
      <c r="G30" s="310"/>
      <c r="H30" s="308"/>
      <c r="I30" s="308"/>
      <c r="J30" s="308"/>
      <c r="K30" s="308"/>
      <c r="L30" s="315"/>
      <c r="M30" s="315"/>
      <c r="N30" s="315"/>
      <c r="O30" s="308"/>
      <c r="P30" s="308"/>
      <c r="Q30" s="529"/>
      <c r="R30" s="307"/>
      <c r="S30" s="307"/>
      <c r="T30" s="307"/>
      <c r="U30" s="307"/>
    </row>
    <row r="31" spans="1:21" ht="18" x14ac:dyDescent="0.25">
      <c r="B31" s="530" t="s">
        <v>51</v>
      </c>
      <c r="C31" s="305" t="s">
        <v>67</v>
      </c>
      <c r="D31" s="304"/>
      <c r="E31" s="304" t="s">
        <v>119</v>
      </c>
      <c r="F31" s="302" t="s">
        <v>122</v>
      </c>
      <c r="G31" s="303"/>
      <c r="H31" s="302" t="s">
        <v>71</v>
      </c>
      <c r="I31" s="301" t="s">
        <v>69</v>
      </c>
      <c r="J31" s="301"/>
      <c r="K31" s="301" t="s">
        <v>68</v>
      </c>
      <c r="L31" s="300" t="s">
        <v>70</v>
      </c>
      <c r="M31" s="300"/>
      <c r="N31" s="300" t="s">
        <v>132</v>
      </c>
      <c r="O31" s="299" t="s">
        <v>135</v>
      </c>
      <c r="P31" s="299"/>
      <c r="Q31" s="531" t="s">
        <v>59</v>
      </c>
    </row>
    <row r="32" spans="1:21" ht="18" x14ac:dyDescent="0.25">
      <c r="B32" s="514" t="s">
        <v>212</v>
      </c>
      <c r="C32" s="311"/>
      <c r="D32" s="308"/>
      <c r="E32" s="308"/>
      <c r="F32" s="308"/>
      <c r="G32" s="310"/>
      <c r="H32" s="308"/>
      <c r="I32" s="308"/>
      <c r="J32" s="308"/>
      <c r="K32" s="308"/>
      <c r="L32" s="308"/>
      <c r="M32" s="308"/>
      <c r="N32" s="308"/>
      <c r="O32" s="308"/>
      <c r="P32" s="308"/>
      <c r="Q32" s="513"/>
    </row>
    <row r="33" spans="1:17" ht="18.75" x14ac:dyDescent="0.3">
      <c r="B33" s="514" t="s">
        <v>208</v>
      </c>
      <c r="C33" s="311"/>
      <c r="D33" s="308"/>
      <c r="E33" s="308"/>
      <c r="F33" s="308"/>
      <c r="G33" s="310"/>
      <c r="H33" s="308"/>
      <c r="I33" s="308"/>
      <c r="J33" s="308"/>
      <c r="K33" s="308"/>
      <c r="L33" s="308"/>
      <c r="M33" s="308"/>
      <c r="N33" s="308"/>
      <c r="O33" s="308"/>
      <c r="P33" s="308"/>
      <c r="Q33" s="513"/>
    </row>
    <row r="34" spans="1:17" x14ac:dyDescent="0.25">
      <c r="B34" s="297" t="s">
        <v>66</v>
      </c>
      <c r="C34" s="297"/>
      <c r="D34" s="296"/>
      <c r="E34" s="296"/>
      <c r="F34" s="296"/>
      <c r="G34" s="296"/>
      <c r="H34" s="294"/>
      <c r="I34" s="294"/>
      <c r="J34" s="294"/>
      <c r="K34" s="294"/>
      <c r="L34" s="294"/>
      <c r="M34" s="295"/>
      <c r="N34" s="294"/>
      <c r="O34" s="294"/>
      <c r="P34" s="294"/>
      <c r="Q34" s="293"/>
    </row>
    <row r="35" spans="1:17" x14ac:dyDescent="0.25">
      <c r="B35" s="602" t="s">
        <v>6</v>
      </c>
      <c r="C35" s="297"/>
      <c r="D35" s="296" t="s">
        <v>142</v>
      </c>
      <c r="E35" s="296"/>
      <c r="F35" s="296"/>
      <c r="G35" s="296"/>
      <c r="H35" s="294"/>
      <c r="I35" s="294"/>
      <c r="J35" s="294"/>
      <c r="K35" s="294"/>
      <c r="L35" s="294"/>
      <c r="M35" s="295"/>
      <c r="N35" s="294"/>
      <c r="O35" s="294"/>
      <c r="P35" s="294"/>
      <c r="Q35" s="293"/>
    </row>
    <row r="36" spans="1:17" x14ac:dyDescent="0.25">
      <c r="B36" s="602" t="s">
        <v>7</v>
      </c>
      <c r="C36" s="297"/>
      <c r="D36" s="296" t="s">
        <v>137</v>
      </c>
      <c r="E36" s="296"/>
      <c r="F36" s="296"/>
      <c r="G36" s="296"/>
      <c r="H36" s="294"/>
      <c r="I36" s="294"/>
      <c r="J36" s="294"/>
      <c r="K36" s="294"/>
      <c r="L36" s="294"/>
      <c r="M36" s="295"/>
      <c r="N36" s="294"/>
      <c r="O36" s="294"/>
      <c r="P36" s="294"/>
      <c r="Q36" s="293"/>
    </row>
    <row r="37" spans="1:17" x14ac:dyDescent="0.25">
      <c r="B37" s="602" t="s">
        <v>8</v>
      </c>
      <c r="C37" s="297"/>
      <c r="D37" s="296" t="s">
        <v>138</v>
      </c>
      <c r="E37" s="288"/>
      <c r="F37" s="288"/>
      <c r="G37" s="288"/>
      <c r="H37" s="292"/>
      <c r="I37" s="292"/>
      <c r="J37" s="292"/>
      <c r="K37" s="292"/>
      <c r="L37" s="292"/>
      <c r="M37" s="292"/>
      <c r="N37" s="292"/>
      <c r="O37" s="292"/>
      <c r="Q37" s="291"/>
    </row>
    <row r="38" spans="1:17" x14ac:dyDescent="0.25">
      <c r="B38" s="602" t="s">
        <v>139</v>
      </c>
      <c r="C38" s="297"/>
      <c r="D38" s="296" t="s">
        <v>140</v>
      </c>
      <c r="E38" s="288"/>
      <c r="F38" s="288"/>
      <c r="G38" s="288"/>
      <c r="H38" s="292"/>
      <c r="I38" s="292"/>
      <c r="J38" s="292"/>
      <c r="K38" s="292"/>
      <c r="L38" s="292"/>
      <c r="M38" s="292"/>
      <c r="N38" s="292"/>
      <c r="O38" s="292"/>
      <c r="Q38" s="291"/>
    </row>
    <row r="39" spans="1:17" x14ac:dyDescent="0.25">
      <c r="B39" s="288" t="s">
        <v>11</v>
      </c>
      <c r="C39" s="288"/>
      <c r="D39" s="288" t="s">
        <v>65</v>
      </c>
      <c r="E39" s="288"/>
      <c r="F39" s="288"/>
      <c r="G39" s="288"/>
      <c r="H39" s="292"/>
      <c r="I39" s="292"/>
      <c r="J39" s="292"/>
      <c r="K39" s="292"/>
      <c r="L39" s="292"/>
      <c r="M39" s="292"/>
      <c r="N39" s="292"/>
      <c r="O39" s="292"/>
      <c r="Q39" s="291"/>
    </row>
    <row r="40" spans="1:17" x14ac:dyDescent="0.25">
      <c r="B40" s="288" t="s">
        <v>12</v>
      </c>
      <c r="C40" s="288"/>
      <c r="D40" s="288" t="s">
        <v>136</v>
      </c>
      <c r="E40" s="288"/>
      <c r="F40" s="288"/>
      <c r="G40" s="288"/>
      <c r="H40" s="292"/>
      <c r="I40" s="292"/>
      <c r="J40" s="292"/>
      <c r="K40" s="292"/>
      <c r="L40" s="292"/>
      <c r="M40" s="292"/>
      <c r="N40" s="292"/>
      <c r="O40" s="292"/>
      <c r="Q40" s="291"/>
    </row>
    <row r="41" spans="1:17" x14ac:dyDescent="0.25">
      <c r="B41" s="288" t="s">
        <v>14</v>
      </c>
      <c r="C41" s="288"/>
      <c r="D41" s="288" t="s">
        <v>141</v>
      </c>
      <c r="E41" s="288"/>
      <c r="F41" s="288"/>
      <c r="G41" s="288"/>
      <c r="H41" s="292"/>
      <c r="I41" s="292"/>
      <c r="J41" s="292"/>
      <c r="K41" s="292"/>
      <c r="L41" s="292"/>
      <c r="M41" s="292"/>
      <c r="N41" s="292"/>
      <c r="O41" s="292"/>
      <c r="Q41" s="291"/>
    </row>
    <row r="42" spans="1:17" x14ac:dyDescent="0.25">
      <c r="B42" s="288"/>
      <c r="C42" s="288"/>
      <c r="D42" s="288"/>
      <c r="E42" s="288"/>
      <c r="F42" s="288"/>
      <c r="G42" s="289"/>
      <c r="H42" s="292"/>
      <c r="I42" s="292"/>
      <c r="K42" s="292"/>
      <c r="L42" s="292"/>
      <c r="M42" s="292"/>
      <c r="N42" s="292"/>
      <c r="O42" s="292"/>
      <c r="Q42" s="291"/>
    </row>
    <row r="43" spans="1:17" x14ac:dyDescent="0.25">
      <c r="B43" s="288"/>
      <c r="C43" s="288"/>
      <c r="D43" s="288"/>
      <c r="E43" s="288"/>
      <c r="F43" s="288"/>
      <c r="G43" s="288"/>
      <c r="H43" s="292"/>
      <c r="I43" s="292"/>
      <c r="J43" s="292"/>
      <c r="K43" s="292"/>
      <c r="L43" s="292"/>
      <c r="M43" s="292"/>
      <c r="N43" s="292"/>
      <c r="O43" s="292"/>
      <c r="Q43" s="291"/>
    </row>
    <row r="44" spans="1:17" x14ac:dyDescent="0.25">
      <c r="B44" s="288"/>
      <c r="C44" s="288"/>
      <c r="D44" s="288"/>
      <c r="F44" s="288"/>
      <c r="G44" s="288"/>
      <c r="H44" s="292"/>
      <c r="I44" s="292"/>
      <c r="J44" s="292"/>
      <c r="K44" s="292"/>
      <c r="L44" s="292"/>
      <c r="M44" s="292"/>
      <c r="N44" s="292"/>
      <c r="O44" s="292"/>
      <c r="Q44" s="291"/>
    </row>
    <row r="45" spans="1:17" x14ac:dyDescent="0.25">
      <c r="B45" s="288"/>
      <c r="C45" s="288"/>
      <c r="D45" s="288"/>
    </row>
    <row r="46" spans="1:17" x14ac:dyDescent="0.25">
      <c r="B46" s="289"/>
      <c r="D46" s="288"/>
    </row>
    <row r="47" spans="1:17" x14ac:dyDescent="0.25">
      <c r="A47" s="290"/>
      <c r="B47" s="289"/>
      <c r="D47" s="288"/>
    </row>
    <row r="48" spans="1:17" x14ac:dyDescent="0.25">
      <c r="B48" s="289"/>
      <c r="D48" s="288"/>
    </row>
  </sheetData>
  <mergeCells count="8">
    <mergeCell ref="B1:P1"/>
    <mergeCell ref="B2:P2"/>
    <mergeCell ref="B3:P3"/>
    <mergeCell ref="D5:E5"/>
    <mergeCell ref="F5:H5"/>
    <mergeCell ref="I5:K5"/>
    <mergeCell ref="L5:N5"/>
    <mergeCell ref="O5:P5"/>
  </mergeCells>
  <printOptions horizontalCentered="1"/>
  <pageMargins left="1" right="0.75" top="1.25" bottom="0.5" header="0.75" footer="0.25"/>
  <pageSetup scale="71" orientation="portrait" r:id="rId1"/>
  <headerFooter scaleWithDoc="0" alignWithMargins="0">
    <oddHeader>&amp;C&amp;12&amp;A</oddHeader>
    <oddFooter>&amp;C&amp;9Page &amp;P of &amp;N</oddFooter>
  </headerFooter>
  <ignoredErrors>
    <ignoredError sqref="J7 O9 K20:P20 K18 M18:P18 E27:I31 E18:G18 E11:I17 K11:P17 K23:P23 K22:M22 P22 K27:P31 K24:M24 P24 E19:I19 K19:P19 E20:I20 E22:I2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1"/>
  <sheetViews>
    <sheetView workbookViewId="0">
      <selection activeCell="W30" sqref="W30"/>
    </sheetView>
  </sheetViews>
  <sheetFormatPr defaultRowHeight="15" x14ac:dyDescent="0.25"/>
  <cols>
    <col min="1" max="1" width="23.140625" style="417" customWidth="1"/>
    <col min="2" max="14" width="6.7109375" style="136" customWidth="1"/>
    <col min="15" max="15" width="6.7109375" style="364" customWidth="1"/>
    <col min="16" max="43" width="6.7109375" style="136" customWidth="1"/>
    <col min="44" max="16384" width="9.140625" style="136"/>
  </cols>
  <sheetData>
    <row r="1" spans="1:43" ht="21.75" thickBot="1" x14ac:dyDescent="0.4">
      <c r="A1" s="373" t="s">
        <v>145</v>
      </c>
    </row>
    <row r="2" spans="1:43" ht="18" x14ac:dyDescent="0.25">
      <c r="A2" s="690" t="s">
        <v>146</v>
      </c>
      <c r="B2" s="671" t="s">
        <v>147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2"/>
      <c r="N2" s="671" t="s">
        <v>148</v>
      </c>
      <c r="O2" s="671"/>
      <c r="P2" s="671"/>
      <c r="Q2" s="671"/>
      <c r="R2" s="671"/>
      <c r="S2" s="671"/>
      <c r="T2" s="671"/>
      <c r="U2" s="671"/>
      <c r="V2" s="672"/>
      <c r="W2" s="671" t="s">
        <v>149</v>
      </c>
      <c r="X2" s="671"/>
      <c r="Y2" s="671"/>
      <c r="Z2" s="671"/>
      <c r="AA2" s="671"/>
      <c r="AB2" s="671"/>
      <c r="AC2" s="671"/>
      <c r="AD2" s="671"/>
      <c r="AE2" s="671"/>
      <c r="AF2" s="671"/>
      <c r="AG2" s="671"/>
      <c r="AH2" s="672"/>
      <c r="AI2" s="678" t="s">
        <v>150</v>
      </c>
      <c r="AJ2" s="671"/>
      <c r="AK2" s="671"/>
      <c r="AL2" s="671"/>
      <c r="AM2" s="671"/>
      <c r="AN2" s="671"/>
      <c r="AO2" s="671"/>
      <c r="AP2" s="671"/>
      <c r="AQ2" s="693"/>
    </row>
    <row r="3" spans="1:43" x14ac:dyDescent="0.25">
      <c r="A3" s="691"/>
      <c r="B3" s="665" t="s">
        <v>151</v>
      </c>
      <c r="C3" s="665"/>
      <c r="D3" s="666"/>
      <c r="E3" s="664" t="s">
        <v>152</v>
      </c>
      <c r="F3" s="665"/>
      <c r="G3" s="665"/>
      <c r="H3" s="664" t="s">
        <v>153</v>
      </c>
      <c r="I3" s="665"/>
      <c r="J3" s="666"/>
      <c r="K3" s="664" t="s">
        <v>154</v>
      </c>
      <c r="L3" s="665"/>
      <c r="M3" s="667"/>
      <c r="N3" s="665" t="s">
        <v>155</v>
      </c>
      <c r="O3" s="665"/>
      <c r="P3" s="666"/>
      <c r="Q3" s="664" t="s">
        <v>156</v>
      </c>
      <c r="R3" s="665"/>
      <c r="S3" s="666"/>
      <c r="T3" s="665" t="s">
        <v>157</v>
      </c>
      <c r="U3" s="665"/>
      <c r="V3" s="667"/>
      <c r="W3" s="665" t="s">
        <v>158</v>
      </c>
      <c r="X3" s="665"/>
      <c r="Y3" s="666"/>
      <c r="Z3" s="664" t="s">
        <v>159</v>
      </c>
      <c r="AA3" s="665"/>
      <c r="AB3" s="666"/>
      <c r="AC3" s="664" t="s">
        <v>160</v>
      </c>
      <c r="AD3" s="665"/>
      <c r="AE3" s="666"/>
      <c r="AF3" s="665" t="s">
        <v>13</v>
      </c>
      <c r="AG3" s="665"/>
      <c r="AH3" s="667"/>
      <c r="AI3" s="679" t="s">
        <v>161</v>
      </c>
      <c r="AJ3" s="665"/>
      <c r="AK3" s="666"/>
      <c r="AL3" s="664" t="s">
        <v>51</v>
      </c>
      <c r="AM3" s="665"/>
      <c r="AN3" s="666"/>
      <c r="AO3" s="665" t="s">
        <v>52</v>
      </c>
      <c r="AP3" s="665"/>
      <c r="AQ3" s="666"/>
    </row>
    <row r="4" spans="1:43" ht="15.75" thickBot="1" x14ac:dyDescent="0.3">
      <c r="A4" s="692"/>
      <c r="B4" s="374">
        <v>2011</v>
      </c>
      <c r="C4" s="374">
        <v>2012</v>
      </c>
      <c r="D4" s="375">
        <v>2013</v>
      </c>
      <c r="E4" s="374">
        <v>2011</v>
      </c>
      <c r="F4" s="374">
        <v>2012</v>
      </c>
      <c r="G4" s="374">
        <v>2013</v>
      </c>
      <c r="H4" s="376">
        <v>2011</v>
      </c>
      <c r="I4" s="374">
        <v>2012</v>
      </c>
      <c r="J4" s="377">
        <v>2013</v>
      </c>
      <c r="K4" s="376">
        <v>2011</v>
      </c>
      <c r="L4" s="374">
        <v>2012</v>
      </c>
      <c r="M4" s="378">
        <v>2013</v>
      </c>
      <c r="N4" s="379">
        <v>2011</v>
      </c>
      <c r="O4" s="374">
        <v>2012</v>
      </c>
      <c r="P4" s="377">
        <v>2013</v>
      </c>
      <c r="Q4" s="374">
        <v>2011</v>
      </c>
      <c r="R4" s="374">
        <v>2012</v>
      </c>
      <c r="S4" s="377">
        <v>2013</v>
      </c>
      <c r="T4" s="374">
        <v>2011</v>
      </c>
      <c r="U4" s="374">
        <v>2012</v>
      </c>
      <c r="V4" s="374">
        <v>2013</v>
      </c>
      <c r="W4" s="379">
        <v>2011</v>
      </c>
      <c r="X4" s="374">
        <v>2012</v>
      </c>
      <c r="Y4" s="377">
        <v>2013</v>
      </c>
      <c r="Z4" s="374">
        <v>2011</v>
      </c>
      <c r="AA4" s="374">
        <v>2012</v>
      </c>
      <c r="AB4" s="374">
        <v>2013</v>
      </c>
      <c r="AC4" s="376">
        <v>2011</v>
      </c>
      <c r="AD4" s="374">
        <v>2012</v>
      </c>
      <c r="AE4" s="377">
        <v>2013</v>
      </c>
      <c r="AF4" s="374">
        <v>2011</v>
      </c>
      <c r="AG4" s="374">
        <v>2012</v>
      </c>
      <c r="AH4" s="374">
        <v>2013</v>
      </c>
      <c r="AI4" s="379">
        <v>2011</v>
      </c>
      <c r="AJ4" s="374">
        <v>2012</v>
      </c>
      <c r="AK4" s="377">
        <v>2013</v>
      </c>
      <c r="AL4" s="374">
        <v>2011</v>
      </c>
      <c r="AM4" s="374">
        <v>2012</v>
      </c>
      <c r="AN4" s="377">
        <v>2013</v>
      </c>
      <c r="AO4" s="374">
        <v>2011</v>
      </c>
      <c r="AP4" s="374">
        <v>2012</v>
      </c>
      <c r="AQ4" s="377">
        <v>2013</v>
      </c>
    </row>
    <row r="5" spans="1:43" x14ac:dyDescent="0.25">
      <c r="A5" s="380" t="s">
        <v>162</v>
      </c>
      <c r="B5" s="171">
        <v>445</v>
      </c>
      <c r="C5" s="381">
        <v>420</v>
      </c>
      <c r="D5" s="381">
        <v>455</v>
      </c>
      <c r="E5" s="382">
        <v>64</v>
      </c>
      <c r="F5" s="383">
        <v>63</v>
      </c>
      <c r="G5" s="381">
        <v>70</v>
      </c>
      <c r="H5" s="384">
        <v>83.8</v>
      </c>
      <c r="I5" s="385">
        <v>83</v>
      </c>
      <c r="J5" s="386">
        <v>83.1</v>
      </c>
      <c r="K5" s="387">
        <v>88</v>
      </c>
      <c r="L5" s="383">
        <v>88.7</v>
      </c>
      <c r="M5" s="381">
        <v>89</v>
      </c>
      <c r="N5" s="388">
        <v>75.3</v>
      </c>
      <c r="O5" s="385">
        <v>76</v>
      </c>
      <c r="P5" s="385">
        <v>75.5</v>
      </c>
      <c r="Q5" s="384">
        <v>67</v>
      </c>
      <c r="R5" s="385">
        <v>66.7</v>
      </c>
      <c r="S5" s="385">
        <v>67.5</v>
      </c>
      <c r="T5" s="389">
        <v>0.61</v>
      </c>
      <c r="U5" s="390">
        <v>0.66</v>
      </c>
      <c r="V5" s="390">
        <v>0.63</v>
      </c>
      <c r="W5" s="391">
        <v>12.7</v>
      </c>
      <c r="X5" s="385">
        <v>14.1</v>
      </c>
      <c r="Y5" s="385">
        <v>13</v>
      </c>
      <c r="Z5" s="392">
        <v>11.6</v>
      </c>
      <c r="AA5" s="385">
        <v>12.9</v>
      </c>
      <c r="AB5" s="385">
        <v>11.9</v>
      </c>
      <c r="AC5" s="393">
        <v>46</v>
      </c>
      <c r="AD5" s="381">
        <v>44.437126469658423</v>
      </c>
      <c r="AE5" s="381">
        <v>74</v>
      </c>
      <c r="AF5" s="394">
        <v>0.55339805825242716</v>
      </c>
      <c r="AG5" s="390">
        <v>0.4</v>
      </c>
      <c r="AH5" s="390">
        <v>0.56000000000000005</v>
      </c>
      <c r="AI5" s="391">
        <v>9.8000000000000007</v>
      </c>
      <c r="AJ5" s="385">
        <v>10.149847279594002</v>
      </c>
      <c r="AK5" s="385">
        <v>10.7</v>
      </c>
      <c r="AL5" s="395">
        <v>71.3</v>
      </c>
      <c r="AM5" s="385">
        <v>63.755000000000003</v>
      </c>
      <c r="AN5" s="385">
        <v>68.990000000000009</v>
      </c>
      <c r="AO5" s="395">
        <v>4.2649999999999997</v>
      </c>
      <c r="AP5" s="385">
        <v>7.27</v>
      </c>
      <c r="AQ5" s="386">
        <v>4.1349999999999998</v>
      </c>
    </row>
    <row r="6" spans="1:43" ht="15.75" thickBot="1" x14ac:dyDescent="0.3">
      <c r="A6" s="396" t="s">
        <v>163</v>
      </c>
      <c r="B6" s="397">
        <f>AVERAGE(B7:B12)</f>
        <v>446</v>
      </c>
      <c r="C6" s="397">
        <f>AVERAGE(C7:C12)</f>
        <v>421</v>
      </c>
      <c r="D6" s="397">
        <f>AVERAGE(D7:D12)</f>
        <v>481.25</v>
      </c>
      <c r="E6" s="398"/>
      <c r="F6" s="397"/>
      <c r="G6" s="397"/>
      <c r="H6" s="399">
        <f t="shared" ref="H6:V6" si="0">AVERAGE(H7:H12)</f>
        <v>82.679999999999993</v>
      </c>
      <c r="I6" s="400">
        <f t="shared" si="0"/>
        <v>81.5</v>
      </c>
      <c r="J6" s="400">
        <f t="shared" si="0"/>
        <v>82.95</v>
      </c>
      <c r="K6" s="398">
        <f t="shared" si="0"/>
        <v>89</v>
      </c>
      <c r="L6" s="397">
        <f t="shared" si="0"/>
        <v>85.97999999999999</v>
      </c>
      <c r="M6" s="397">
        <f t="shared" si="0"/>
        <v>88.75</v>
      </c>
      <c r="N6" s="401">
        <f t="shared" si="0"/>
        <v>75.56</v>
      </c>
      <c r="O6" s="400">
        <f t="shared" si="0"/>
        <v>75.78</v>
      </c>
      <c r="P6" s="400">
        <f t="shared" si="0"/>
        <v>75.775000000000006</v>
      </c>
      <c r="Q6" s="399">
        <f t="shared" si="0"/>
        <v>67.16</v>
      </c>
      <c r="R6" s="400">
        <f t="shared" si="0"/>
        <v>67.640000000000015</v>
      </c>
      <c r="S6" s="400">
        <f t="shared" si="0"/>
        <v>67.924999999999997</v>
      </c>
      <c r="T6" s="402">
        <f t="shared" si="0"/>
        <v>0.63400000000000001</v>
      </c>
      <c r="U6" s="403">
        <f t="shared" si="0"/>
        <v>0.72</v>
      </c>
      <c r="V6" s="403">
        <f t="shared" si="0"/>
        <v>0.65</v>
      </c>
      <c r="W6" s="401">
        <f t="shared" ref="W6:AH6" si="1">AVERAGE(W7:W11)</f>
        <v>12.778749999999999</v>
      </c>
      <c r="X6" s="400">
        <f t="shared" si="1"/>
        <v>14.324999999999999</v>
      </c>
      <c r="Y6" s="400">
        <f t="shared" si="1"/>
        <v>13.1</v>
      </c>
      <c r="Z6" s="399">
        <f t="shared" si="1"/>
        <v>11.840624999999999</v>
      </c>
      <c r="AA6" s="400">
        <f t="shared" si="1"/>
        <v>13.315000000000001</v>
      </c>
      <c r="AB6" s="400">
        <f t="shared" si="1"/>
        <v>12.1</v>
      </c>
      <c r="AC6" s="398">
        <f t="shared" si="1"/>
        <v>36.799825819366845</v>
      </c>
      <c r="AD6" s="397">
        <f t="shared" si="1"/>
        <v>44.107616379801215</v>
      </c>
      <c r="AE6" s="397">
        <f t="shared" si="1"/>
        <v>72</v>
      </c>
      <c r="AF6" s="402">
        <f t="shared" si="1"/>
        <v>0.63591358096584893</v>
      </c>
      <c r="AG6" s="403">
        <f t="shared" si="1"/>
        <v>0.57250000000000001</v>
      </c>
      <c r="AH6" s="403">
        <f t="shared" si="1"/>
        <v>0.74750000000000005</v>
      </c>
      <c r="AI6" s="401">
        <f t="shared" ref="AI6:AQ6" si="2">AVERAGE(AI7:AI12)</f>
        <v>8.9975145658594222</v>
      </c>
      <c r="AJ6" s="400">
        <f t="shared" si="2"/>
        <v>9.5047405141338626</v>
      </c>
      <c r="AK6" s="400">
        <f t="shared" si="2"/>
        <v>9.9499999999999993</v>
      </c>
      <c r="AL6" s="399">
        <f t="shared" si="2"/>
        <v>69.16</v>
      </c>
      <c r="AM6" s="400">
        <f t="shared" si="2"/>
        <v>61.104999999999997</v>
      </c>
      <c r="AN6" s="400">
        <f t="shared" si="2"/>
        <v>66.223749999999995</v>
      </c>
      <c r="AO6" s="399">
        <f t="shared" si="2"/>
        <v>3.968</v>
      </c>
      <c r="AP6" s="400">
        <f t="shared" si="2"/>
        <v>8.1460000000000008</v>
      </c>
      <c r="AQ6" s="404">
        <f t="shared" si="2"/>
        <v>3.8275000000000001</v>
      </c>
    </row>
    <row r="7" spans="1:43" s="127" customFormat="1" x14ac:dyDescent="0.25">
      <c r="A7" s="405" t="s">
        <v>164</v>
      </c>
      <c r="B7" s="406">
        <v>425</v>
      </c>
      <c r="C7" s="381">
        <v>400</v>
      </c>
      <c r="D7" s="381">
        <v>485</v>
      </c>
      <c r="E7" s="407">
        <v>229</v>
      </c>
      <c r="F7" s="381">
        <v>175</v>
      </c>
      <c r="G7" s="381">
        <v>216</v>
      </c>
      <c r="H7" s="408">
        <v>83.2</v>
      </c>
      <c r="I7" s="385">
        <v>81.7</v>
      </c>
      <c r="J7" s="386">
        <v>82.5</v>
      </c>
      <c r="K7" s="409">
        <v>91</v>
      </c>
      <c r="L7" s="381">
        <v>86.1</v>
      </c>
      <c r="M7" s="381">
        <v>89</v>
      </c>
      <c r="N7" s="410">
        <v>75.099999999999994</v>
      </c>
      <c r="O7" s="385">
        <v>75.400000000000006</v>
      </c>
      <c r="P7" s="385">
        <v>75.8</v>
      </c>
      <c r="Q7" s="411">
        <v>66.8</v>
      </c>
      <c r="R7" s="385">
        <v>67.7</v>
      </c>
      <c r="S7" s="385">
        <v>68.599999999999994</v>
      </c>
      <c r="T7" s="412">
        <v>0.64</v>
      </c>
      <c r="U7" s="390">
        <v>0.74</v>
      </c>
      <c r="V7" s="390">
        <v>0.66</v>
      </c>
      <c r="W7" s="413">
        <v>12.91</v>
      </c>
      <c r="X7" s="385">
        <v>14.93</v>
      </c>
      <c r="Y7" s="385">
        <v>13.8</v>
      </c>
      <c r="Z7" s="408">
        <v>12.0725</v>
      </c>
      <c r="AA7" s="385">
        <v>13.99</v>
      </c>
      <c r="AB7" s="385">
        <v>12.8</v>
      </c>
      <c r="AC7" s="414">
        <v>2.5335860139305084</v>
      </c>
      <c r="AD7" s="381">
        <v>6.2860317079029606</v>
      </c>
      <c r="AE7" s="381">
        <v>43</v>
      </c>
      <c r="AF7" s="412">
        <v>0.31623931623931623</v>
      </c>
      <c r="AG7" s="390">
        <v>0.38</v>
      </c>
      <c r="AH7" s="390">
        <v>0.41</v>
      </c>
      <c r="AI7" s="413">
        <v>8.5</v>
      </c>
      <c r="AJ7" s="385">
        <v>9.2497575114881592</v>
      </c>
      <c r="AK7" s="385">
        <v>9.5</v>
      </c>
      <c r="AL7" s="411">
        <v>68.760000000000005</v>
      </c>
      <c r="AM7" s="385">
        <v>61.5</v>
      </c>
      <c r="AN7" s="385">
        <v>66.66</v>
      </c>
      <c r="AO7" s="411">
        <v>3.4249999999999998</v>
      </c>
      <c r="AP7" s="385">
        <v>7.64</v>
      </c>
      <c r="AQ7" s="386">
        <v>3.4550000000000001</v>
      </c>
    </row>
    <row r="8" spans="1:43" s="127" customFormat="1" x14ac:dyDescent="0.25">
      <c r="A8" s="405" t="s">
        <v>165</v>
      </c>
      <c r="B8" s="415">
        <v>445</v>
      </c>
      <c r="C8" s="381">
        <v>470</v>
      </c>
      <c r="D8" s="381"/>
      <c r="E8" s="407">
        <v>189</v>
      </c>
      <c r="F8" s="381">
        <v>145</v>
      </c>
      <c r="G8" s="381"/>
      <c r="H8" s="408">
        <v>81.5</v>
      </c>
      <c r="I8" s="385">
        <v>80.599999999999994</v>
      </c>
      <c r="J8" s="386"/>
      <c r="K8" s="409">
        <v>87</v>
      </c>
      <c r="L8" s="381">
        <v>85.3</v>
      </c>
      <c r="M8" s="381"/>
      <c r="N8" s="410">
        <v>74.8</v>
      </c>
      <c r="O8" s="385">
        <v>75</v>
      </c>
      <c r="P8" s="385"/>
      <c r="Q8" s="411">
        <v>66.599999999999994</v>
      </c>
      <c r="R8" s="385">
        <v>67.099999999999994</v>
      </c>
      <c r="S8" s="385"/>
      <c r="T8" s="412">
        <v>0.64</v>
      </c>
      <c r="U8" s="390">
        <v>0.75</v>
      </c>
      <c r="V8" s="390"/>
      <c r="W8" s="413">
        <v>12.7475</v>
      </c>
      <c r="X8" s="385">
        <v>13.89</v>
      </c>
      <c r="Y8" s="385"/>
      <c r="Z8" s="408">
        <v>11.807499999999999</v>
      </c>
      <c r="AA8" s="385">
        <v>12.92</v>
      </c>
      <c r="AB8" s="385"/>
      <c r="AC8" s="414">
        <v>43.661905012914445</v>
      </c>
      <c r="AD8" s="381">
        <v>53.085361975762282</v>
      </c>
      <c r="AE8" s="381"/>
      <c r="AF8" s="412">
        <v>0.73863636363636365</v>
      </c>
      <c r="AG8" s="390">
        <v>0.6</v>
      </c>
      <c r="AH8" s="390"/>
      <c r="AI8" s="413">
        <v>8.3000000000000007</v>
      </c>
      <c r="AJ8" s="385">
        <v>9.0268651645629348</v>
      </c>
      <c r="AK8" s="385"/>
      <c r="AL8" s="411">
        <v>67.545000000000002</v>
      </c>
      <c r="AM8" s="385">
        <v>59.935000000000002</v>
      </c>
      <c r="AN8" s="385"/>
      <c r="AO8" s="411">
        <v>3.2450000000000001</v>
      </c>
      <c r="AP8" s="385">
        <v>7.7649999999999997</v>
      </c>
      <c r="AQ8" s="386"/>
    </row>
    <row r="9" spans="1:43" s="127" customFormat="1" x14ac:dyDescent="0.25">
      <c r="A9" s="405" t="s">
        <v>166</v>
      </c>
      <c r="B9" s="415">
        <v>450</v>
      </c>
      <c r="C9" s="381">
        <v>410</v>
      </c>
      <c r="D9" s="381">
        <v>510</v>
      </c>
      <c r="E9" s="407">
        <v>260</v>
      </c>
      <c r="F9" s="381">
        <v>234</v>
      </c>
      <c r="G9" s="381">
        <v>253</v>
      </c>
      <c r="H9" s="408">
        <v>83.2</v>
      </c>
      <c r="I9" s="385">
        <v>81.900000000000006</v>
      </c>
      <c r="J9" s="386">
        <v>83.1</v>
      </c>
      <c r="K9" s="409">
        <v>88</v>
      </c>
      <c r="L9" s="381">
        <v>82.5</v>
      </c>
      <c r="M9" s="381">
        <v>86</v>
      </c>
      <c r="N9" s="410">
        <v>76.099999999999994</v>
      </c>
      <c r="O9" s="385">
        <v>76.7</v>
      </c>
      <c r="P9" s="385">
        <v>76.7</v>
      </c>
      <c r="Q9" s="411">
        <v>67.900000000000006</v>
      </c>
      <c r="R9" s="385">
        <v>68.2</v>
      </c>
      <c r="S9" s="385">
        <v>68.5</v>
      </c>
      <c r="T9" s="412">
        <v>0.66</v>
      </c>
      <c r="U9" s="390">
        <v>0.74</v>
      </c>
      <c r="V9" s="390">
        <v>0.67</v>
      </c>
      <c r="W9" s="413">
        <v>12.47</v>
      </c>
      <c r="X9" s="385">
        <v>13.75</v>
      </c>
      <c r="Y9" s="385">
        <v>12.6</v>
      </c>
      <c r="Z9" s="408">
        <v>11.487500000000001</v>
      </c>
      <c r="AA9" s="385">
        <v>12.8</v>
      </c>
      <c r="AB9" s="385">
        <v>11.7</v>
      </c>
      <c r="AC9" s="414">
        <v>52.100990934008017</v>
      </c>
      <c r="AD9" s="381">
        <v>57.929858352393559</v>
      </c>
      <c r="AE9" s="381">
        <v>82</v>
      </c>
      <c r="AF9" s="412">
        <v>0.93975903614457834</v>
      </c>
      <c r="AG9" s="390">
        <v>0.66</v>
      </c>
      <c r="AH9" s="390">
        <v>0.93</v>
      </c>
      <c r="AI9" s="413">
        <v>9.487572829297104</v>
      </c>
      <c r="AJ9" s="385">
        <v>10.094318342359314</v>
      </c>
      <c r="AK9" s="385">
        <v>10.3</v>
      </c>
      <c r="AL9" s="411">
        <v>70.394999999999996</v>
      </c>
      <c r="AM9" s="385">
        <v>61.005000000000003</v>
      </c>
      <c r="AN9" s="385">
        <v>67.03</v>
      </c>
      <c r="AO9" s="411">
        <v>4.8499999999999996</v>
      </c>
      <c r="AP9" s="385">
        <v>9.4</v>
      </c>
      <c r="AQ9" s="386">
        <v>4.7549999999999999</v>
      </c>
    </row>
    <row r="10" spans="1:43" s="127" customFormat="1" x14ac:dyDescent="0.25">
      <c r="A10" s="405" t="s">
        <v>167</v>
      </c>
      <c r="B10" s="415">
        <v>415</v>
      </c>
      <c r="C10" s="381">
        <v>420</v>
      </c>
      <c r="D10" s="381">
        <v>460</v>
      </c>
      <c r="E10" s="407">
        <v>75</v>
      </c>
      <c r="F10" s="381">
        <v>78</v>
      </c>
      <c r="G10" s="381">
        <v>86</v>
      </c>
      <c r="H10" s="408">
        <v>83.2</v>
      </c>
      <c r="I10" s="385">
        <v>82.4</v>
      </c>
      <c r="J10" s="386">
        <v>83</v>
      </c>
      <c r="K10" s="409">
        <v>92</v>
      </c>
      <c r="L10" s="381">
        <v>92.7</v>
      </c>
      <c r="M10" s="381">
        <v>90</v>
      </c>
      <c r="N10" s="410">
        <v>76</v>
      </c>
      <c r="O10" s="385">
        <v>75.400000000000006</v>
      </c>
      <c r="P10" s="385">
        <v>75.400000000000006</v>
      </c>
      <c r="Q10" s="411">
        <v>67</v>
      </c>
      <c r="R10" s="385">
        <v>66.8</v>
      </c>
      <c r="S10" s="385">
        <v>67.400000000000006</v>
      </c>
      <c r="T10" s="412">
        <v>0.61</v>
      </c>
      <c r="U10" s="390">
        <v>0.66</v>
      </c>
      <c r="V10" s="390">
        <v>0.61</v>
      </c>
      <c r="W10" s="413">
        <v>12.987500000000001</v>
      </c>
      <c r="X10" s="385">
        <v>14.73</v>
      </c>
      <c r="Y10" s="385">
        <v>13.4</v>
      </c>
      <c r="Z10" s="408">
        <v>11.994999999999999</v>
      </c>
      <c r="AA10" s="385">
        <v>13.55</v>
      </c>
      <c r="AB10" s="385">
        <v>12.4</v>
      </c>
      <c r="AC10" s="414">
        <v>48.902821316614421</v>
      </c>
      <c r="AD10" s="381">
        <v>59.12921348314606</v>
      </c>
      <c r="AE10" s="381">
        <v>67</v>
      </c>
      <c r="AF10" s="412">
        <v>0.5490196078431373</v>
      </c>
      <c r="AG10" s="390">
        <v>0.65</v>
      </c>
      <c r="AH10" s="390">
        <v>0.66</v>
      </c>
      <c r="AI10" s="413">
        <v>8.9</v>
      </c>
      <c r="AJ10" s="385">
        <v>9.210229083195852</v>
      </c>
      <c r="AK10" s="385">
        <v>9.3000000000000007</v>
      </c>
      <c r="AL10" s="411">
        <v>67.87</v>
      </c>
      <c r="AM10" s="385">
        <v>61.18</v>
      </c>
      <c r="AN10" s="385">
        <v>64.905000000000001</v>
      </c>
      <c r="AO10" s="411">
        <v>3.855</v>
      </c>
      <c r="AP10" s="385">
        <v>7.2249999999999996</v>
      </c>
      <c r="AQ10" s="386">
        <v>3.51</v>
      </c>
    </row>
    <row r="11" spans="1:43" s="417" customFormat="1" x14ac:dyDescent="0.25">
      <c r="A11" s="405" t="s">
        <v>168</v>
      </c>
      <c r="B11" s="413"/>
      <c r="C11" s="385"/>
      <c r="D11" s="381">
        <v>470</v>
      </c>
      <c r="E11" s="408"/>
      <c r="F11" s="385"/>
      <c r="G11" s="381">
        <v>75</v>
      </c>
      <c r="H11" s="408"/>
      <c r="I11" s="385"/>
      <c r="J11" s="386">
        <v>83.2</v>
      </c>
      <c r="K11" s="409"/>
      <c r="L11" s="381"/>
      <c r="M11" s="381">
        <v>90</v>
      </c>
      <c r="N11" s="416"/>
      <c r="O11" s="385"/>
      <c r="P11" s="385">
        <v>75.2</v>
      </c>
      <c r="Q11" s="412"/>
      <c r="R11" s="390"/>
      <c r="S11" s="385">
        <v>67.2</v>
      </c>
      <c r="T11" s="411"/>
      <c r="U11" s="385"/>
      <c r="V11" s="390">
        <v>0.66</v>
      </c>
      <c r="W11" s="413"/>
      <c r="X11" s="385"/>
      <c r="Y11" s="385">
        <v>12.6</v>
      </c>
      <c r="Z11" s="408"/>
      <c r="AA11" s="385"/>
      <c r="AB11" s="385">
        <v>11.5</v>
      </c>
      <c r="AC11" s="412"/>
      <c r="AD11" s="390"/>
      <c r="AE11" s="381">
        <v>96</v>
      </c>
      <c r="AF11" s="411"/>
      <c r="AG11" s="385"/>
      <c r="AH11" s="390">
        <v>0.99</v>
      </c>
      <c r="AI11" s="413"/>
      <c r="AJ11" s="385"/>
      <c r="AK11" s="385">
        <v>10.7</v>
      </c>
      <c r="AL11" s="411"/>
      <c r="AM11" s="385"/>
      <c r="AN11" s="385">
        <v>66.3</v>
      </c>
      <c r="AO11" s="414"/>
      <c r="AP11" s="381"/>
      <c r="AQ11" s="386">
        <v>3.59</v>
      </c>
    </row>
    <row r="12" spans="1:43" x14ac:dyDescent="0.25">
      <c r="A12" s="418" t="s">
        <v>169</v>
      </c>
      <c r="B12" s="419">
        <v>495</v>
      </c>
      <c r="C12" s="420">
        <v>405</v>
      </c>
      <c r="D12" s="420"/>
      <c r="E12" s="421">
        <v>275</v>
      </c>
      <c r="F12" s="420">
        <v>221</v>
      </c>
      <c r="G12" s="420"/>
      <c r="H12" s="422">
        <v>82.3</v>
      </c>
      <c r="I12" s="423">
        <v>80.900000000000006</v>
      </c>
      <c r="J12" s="424"/>
      <c r="K12" s="425">
        <v>87</v>
      </c>
      <c r="L12" s="420">
        <v>83.3</v>
      </c>
      <c r="M12" s="420"/>
      <c r="N12" s="426">
        <v>75.8</v>
      </c>
      <c r="O12" s="423">
        <v>76.400000000000006</v>
      </c>
      <c r="P12" s="423"/>
      <c r="Q12" s="427">
        <v>67.5</v>
      </c>
      <c r="R12" s="423">
        <v>68.400000000000006</v>
      </c>
      <c r="S12" s="423"/>
      <c r="T12" s="428">
        <v>0.62</v>
      </c>
      <c r="U12" s="429">
        <v>0.71</v>
      </c>
      <c r="V12" s="429"/>
      <c r="W12" s="430">
        <v>12.105</v>
      </c>
      <c r="X12" s="423">
        <v>13.9</v>
      </c>
      <c r="Y12" s="423"/>
      <c r="Z12" s="422">
        <v>11.3</v>
      </c>
      <c r="AA12" s="423">
        <v>12.94</v>
      </c>
      <c r="AB12" s="423"/>
      <c r="AC12" s="431">
        <v>87.559115179252473</v>
      </c>
      <c r="AD12" s="420">
        <v>90.153591872933987</v>
      </c>
      <c r="AE12" s="420"/>
      <c r="AF12" s="428">
        <v>1.5466666666666666</v>
      </c>
      <c r="AG12" s="429">
        <v>1.1499999999999999</v>
      </c>
      <c r="AH12" s="429"/>
      <c r="AI12" s="430">
        <v>9.8000000000000007</v>
      </c>
      <c r="AJ12" s="423">
        <v>9.942532469063055</v>
      </c>
      <c r="AK12" s="423"/>
      <c r="AL12" s="427">
        <v>71.23</v>
      </c>
      <c r="AM12" s="423">
        <v>61.905000000000001</v>
      </c>
      <c r="AN12" s="423"/>
      <c r="AO12" s="427">
        <v>4.4649999999999999</v>
      </c>
      <c r="AP12" s="423">
        <v>8.6999999999999993</v>
      </c>
      <c r="AQ12" s="424"/>
    </row>
    <row r="13" spans="1:43" s="432" customFormat="1" ht="17.25" x14ac:dyDescent="0.25">
      <c r="A13" s="432" t="s">
        <v>170</v>
      </c>
      <c r="B13" s="171"/>
      <c r="C13" s="381"/>
      <c r="D13" s="381"/>
      <c r="E13" s="381"/>
      <c r="F13" s="381"/>
      <c r="G13" s="381"/>
      <c r="H13" s="385"/>
      <c r="I13" s="385"/>
      <c r="J13" s="385"/>
      <c r="K13" s="433"/>
      <c r="L13" s="381"/>
      <c r="M13" s="381"/>
      <c r="N13" s="434"/>
      <c r="O13" s="385"/>
      <c r="P13" s="385"/>
      <c r="Q13" s="435"/>
      <c r="R13" s="385"/>
      <c r="S13" s="385"/>
      <c r="T13" s="436"/>
      <c r="U13" s="390"/>
      <c r="V13" s="390"/>
      <c r="W13" s="435"/>
      <c r="X13" s="385"/>
      <c r="Y13" s="385"/>
      <c r="Z13" s="385"/>
      <c r="AA13" s="385"/>
      <c r="AB13" s="385"/>
      <c r="AC13" s="437"/>
      <c r="AD13" s="381"/>
      <c r="AE13" s="381"/>
      <c r="AF13" s="436"/>
      <c r="AG13" s="390"/>
      <c r="AH13" s="390"/>
      <c r="AI13" s="435"/>
      <c r="AJ13" s="385"/>
      <c r="AK13" s="385"/>
      <c r="AL13" s="435"/>
      <c r="AM13" s="385"/>
      <c r="AN13" s="385"/>
      <c r="AO13" s="435"/>
      <c r="AP13" s="385"/>
      <c r="AQ13" s="385"/>
    </row>
    <row r="14" spans="1:43" s="439" customFormat="1" ht="17.25" customHeight="1" x14ac:dyDescent="0.25">
      <c r="A14" s="438" t="s">
        <v>171</v>
      </c>
      <c r="I14" s="440"/>
      <c r="O14" s="441"/>
    </row>
    <row r="16" spans="1:43" ht="21.75" thickBot="1" x14ac:dyDescent="0.4">
      <c r="A16" s="373" t="s">
        <v>172</v>
      </c>
    </row>
    <row r="17" spans="1:43" ht="18" x14ac:dyDescent="0.25">
      <c r="A17" s="690" t="s">
        <v>146</v>
      </c>
      <c r="B17" s="671" t="s">
        <v>147</v>
      </c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2"/>
      <c r="N17" s="671" t="s">
        <v>148</v>
      </c>
      <c r="O17" s="671"/>
      <c r="P17" s="671"/>
      <c r="Q17" s="671"/>
      <c r="R17" s="671"/>
      <c r="S17" s="671"/>
      <c r="T17" s="671"/>
      <c r="U17" s="671"/>
      <c r="V17" s="672"/>
      <c r="W17" s="671" t="s">
        <v>149</v>
      </c>
      <c r="X17" s="671"/>
      <c r="Y17" s="671"/>
      <c r="Z17" s="671"/>
      <c r="AA17" s="671"/>
      <c r="AB17" s="671"/>
      <c r="AC17" s="671"/>
      <c r="AD17" s="671"/>
      <c r="AE17" s="671"/>
      <c r="AF17" s="671"/>
      <c r="AG17" s="671"/>
      <c r="AH17" s="672"/>
      <c r="AI17" s="678" t="s">
        <v>192</v>
      </c>
      <c r="AJ17" s="671"/>
      <c r="AK17" s="671"/>
      <c r="AL17" s="671"/>
      <c r="AM17" s="671"/>
      <c r="AN17" s="671"/>
      <c r="AO17" s="671"/>
      <c r="AP17" s="671"/>
      <c r="AQ17" s="693"/>
    </row>
    <row r="18" spans="1:43" x14ac:dyDescent="0.25">
      <c r="A18" s="691"/>
      <c r="B18" s="665" t="s">
        <v>151</v>
      </c>
      <c r="C18" s="665"/>
      <c r="D18" s="666"/>
      <c r="E18" s="664" t="s">
        <v>152</v>
      </c>
      <c r="F18" s="665"/>
      <c r="G18" s="665"/>
      <c r="H18" s="664" t="s">
        <v>153</v>
      </c>
      <c r="I18" s="665"/>
      <c r="J18" s="666"/>
      <c r="K18" s="664" t="s">
        <v>154</v>
      </c>
      <c r="L18" s="665"/>
      <c r="M18" s="667"/>
      <c r="N18" s="665" t="s">
        <v>155</v>
      </c>
      <c r="O18" s="665"/>
      <c r="P18" s="666"/>
      <c r="Q18" s="664" t="s">
        <v>156</v>
      </c>
      <c r="R18" s="665"/>
      <c r="S18" s="666"/>
      <c r="T18" s="665" t="s">
        <v>157</v>
      </c>
      <c r="U18" s="665"/>
      <c r="V18" s="667"/>
      <c r="W18" s="665" t="s">
        <v>158</v>
      </c>
      <c r="X18" s="665"/>
      <c r="Y18" s="666"/>
      <c r="Z18" s="664" t="s">
        <v>159</v>
      </c>
      <c r="AA18" s="665"/>
      <c r="AB18" s="666"/>
      <c r="AC18" s="664" t="s">
        <v>160</v>
      </c>
      <c r="AD18" s="665"/>
      <c r="AE18" s="666"/>
      <c r="AF18" s="665" t="s">
        <v>13</v>
      </c>
      <c r="AG18" s="665"/>
      <c r="AH18" s="667"/>
      <c r="AI18" s="679" t="s">
        <v>161</v>
      </c>
      <c r="AJ18" s="665"/>
      <c r="AK18" s="666"/>
      <c r="AL18" s="664" t="s">
        <v>51</v>
      </c>
      <c r="AM18" s="665"/>
      <c r="AN18" s="666"/>
      <c r="AO18" s="665" t="s">
        <v>52</v>
      </c>
      <c r="AP18" s="665"/>
      <c r="AQ18" s="666"/>
    </row>
    <row r="19" spans="1:43" ht="15.75" thickBot="1" x14ac:dyDescent="0.3">
      <c r="A19" s="692"/>
      <c r="B19" s="374">
        <v>2005</v>
      </c>
      <c r="C19" s="374">
        <v>2006</v>
      </c>
      <c r="D19" s="375">
        <v>2007</v>
      </c>
      <c r="E19" s="374">
        <v>2005</v>
      </c>
      <c r="F19" s="374">
        <v>2006</v>
      </c>
      <c r="G19" s="374">
        <v>2007</v>
      </c>
      <c r="H19" s="376">
        <v>2005</v>
      </c>
      <c r="I19" s="374">
        <v>2006</v>
      </c>
      <c r="J19" s="377">
        <v>2007</v>
      </c>
      <c r="K19" s="376">
        <v>2005</v>
      </c>
      <c r="L19" s="374">
        <v>2006</v>
      </c>
      <c r="M19" s="378">
        <v>2007</v>
      </c>
      <c r="N19" s="379">
        <v>2005</v>
      </c>
      <c r="O19" s="374">
        <v>2006</v>
      </c>
      <c r="P19" s="377">
        <v>2007</v>
      </c>
      <c r="Q19" s="374">
        <v>2005</v>
      </c>
      <c r="R19" s="374">
        <v>2006</v>
      </c>
      <c r="S19" s="377">
        <v>2007</v>
      </c>
      <c r="T19" s="374">
        <v>2005</v>
      </c>
      <c r="U19" s="374">
        <v>2006</v>
      </c>
      <c r="V19" s="374">
        <v>2007</v>
      </c>
      <c r="W19" s="379">
        <v>2005</v>
      </c>
      <c r="X19" s="374">
        <v>2006</v>
      </c>
      <c r="Y19" s="377">
        <v>2007</v>
      </c>
      <c r="Z19" s="374">
        <v>2005</v>
      </c>
      <c r="AA19" s="374">
        <v>2006</v>
      </c>
      <c r="AB19" s="374">
        <v>2007</v>
      </c>
      <c r="AC19" s="376">
        <v>2005</v>
      </c>
      <c r="AD19" s="374">
        <v>2006</v>
      </c>
      <c r="AE19" s="377">
        <v>2007</v>
      </c>
      <c r="AF19" s="374">
        <v>2005</v>
      </c>
      <c r="AG19" s="374">
        <v>2006</v>
      </c>
      <c r="AH19" s="374">
        <v>2007</v>
      </c>
      <c r="AI19" s="379">
        <v>2005</v>
      </c>
      <c r="AJ19" s="374">
        <v>2006</v>
      </c>
      <c r="AK19" s="377">
        <v>2007</v>
      </c>
      <c r="AL19" s="374">
        <v>2005</v>
      </c>
      <c r="AM19" s="374">
        <v>2006</v>
      </c>
      <c r="AN19" s="377">
        <v>2007</v>
      </c>
      <c r="AO19" s="374">
        <v>2005</v>
      </c>
      <c r="AP19" s="374">
        <v>2006</v>
      </c>
      <c r="AQ19" s="377">
        <v>2007</v>
      </c>
    </row>
    <row r="20" spans="1:43" x14ac:dyDescent="0.25">
      <c r="A20" s="380" t="s">
        <v>42</v>
      </c>
      <c r="B20" s="171">
        <v>290</v>
      </c>
      <c r="C20" s="381">
        <v>365</v>
      </c>
      <c r="D20" s="381">
        <v>330</v>
      </c>
      <c r="E20" s="382">
        <v>67</v>
      </c>
      <c r="F20" s="383">
        <v>89</v>
      </c>
      <c r="G20" s="381">
        <v>80</v>
      </c>
      <c r="H20" s="384">
        <v>80</v>
      </c>
      <c r="I20" s="385">
        <v>82.2</v>
      </c>
      <c r="J20" s="386">
        <v>82.4</v>
      </c>
      <c r="K20" s="387">
        <v>91</v>
      </c>
      <c r="L20" s="383">
        <v>92</v>
      </c>
      <c r="M20" s="381">
        <v>86</v>
      </c>
      <c r="N20" s="388">
        <v>74.5</v>
      </c>
      <c r="O20" s="385">
        <v>73.5</v>
      </c>
      <c r="P20" s="385">
        <v>74.3</v>
      </c>
      <c r="Q20" s="384">
        <v>65.599999999999994</v>
      </c>
      <c r="R20" s="385">
        <v>65</v>
      </c>
      <c r="S20" s="385">
        <v>65.2</v>
      </c>
      <c r="T20" s="389">
        <v>0.67</v>
      </c>
      <c r="U20" s="390">
        <v>0.65</v>
      </c>
      <c r="V20" s="390">
        <v>0.63</v>
      </c>
      <c r="W20" s="391">
        <v>13.9</v>
      </c>
      <c r="X20" s="385">
        <v>13.3</v>
      </c>
      <c r="Y20" s="385">
        <v>13.2</v>
      </c>
      <c r="Z20" s="392">
        <v>12.9</v>
      </c>
      <c r="AA20" s="385">
        <v>12.1</v>
      </c>
      <c r="AB20" s="385">
        <v>12.1</v>
      </c>
      <c r="AC20" s="393">
        <v>97</v>
      </c>
      <c r="AD20" s="381">
        <v>95</v>
      </c>
      <c r="AE20" s="381">
        <v>94.459023528508155</v>
      </c>
      <c r="AF20" s="394">
        <v>1.1299999999999999</v>
      </c>
      <c r="AG20" s="390">
        <v>1.1299999999999999</v>
      </c>
      <c r="AH20" s="390">
        <v>1.2183908045977012</v>
      </c>
      <c r="AI20" s="391">
        <v>9.6999999999999993</v>
      </c>
      <c r="AJ20" s="385">
        <v>10.4</v>
      </c>
      <c r="AK20" s="385">
        <v>9.2512210824195247</v>
      </c>
      <c r="AL20" s="395">
        <v>66.8</v>
      </c>
      <c r="AM20" s="385">
        <v>68.599999999999994</v>
      </c>
      <c r="AN20" s="385">
        <v>64.760000000000005</v>
      </c>
      <c r="AO20" s="395">
        <v>7.2</v>
      </c>
      <c r="AP20" s="385">
        <v>6.5</v>
      </c>
      <c r="AQ20" s="386">
        <v>7.3</v>
      </c>
    </row>
    <row r="21" spans="1:43" ht="15.75" thickBot="1" x14ac:dyDescent="0.3">
      <c r="A21" s="396" t="s">
        <v>163</v>
      </c>
      <c r="B21" s="397">
        <f>AVERAGE(B22:B26)</f>
        <v>351</v>
      </c>
      <c r="C21" s="397">
        <f>AVERAGE(C22:C26)</f>
        <v>432</v>
      </c>
      <c r="D21" s="397">
        <f>AVERAGE(D22:D26)</f>
        <v>377</v>
      </c>
      <c r="E21" s="398"/>
      <c r="F21" s="397"/>
      <c r="G21" s="397"/>
      <c r="H21" s="399">
        <f t="shared" ref="H21:V21" si="3">AVERAGE(H22:H26)</f>
        <v>79.202000427246091</v>
      </c>
      <c r="I21" s="400">
        <f t="shared" si="3"/>
        <v>82.06</v>
      </c>
      <c r="J21" s="400">
        <f t="shared" si="3"/>
        <v>82.22</v>
      </c>
      <c r="K21" s="398">
        <f t="shared" si="3"/>
        <v>83.4</v>
      </c>
      <c r="L21" s="397">
        <f t="shared" si="3"/>
        <v>94.4</v>
      </c>
      <c r="M21" s="397">
        <f t="shared" si="3"/>
        <v>90.6</v>
      </c>
      <c r="N21" s="401">
        <f t="shared" si="3"/>
        <v>74.420001220703128</v>
      </c>
      <c r="O21" s="400">
        <f t="shared" si="3"/>
        <v>74.539999694824218</v>
      </c>
      <c r="P21" s="400">
        <f t="shared" si="3"/>
        <v>75.260000000000005</v>
      </c>
      <c r="Q21" s="399">
        <f t="shared" si="3"/>
        <v>65.440000915527349</v>
      </c>
      <c r="R21" s="400">
        <f t="shared" si="3"/>
        <v>66.039999999999992</v>
      </c>
      <c r="S21" s="400">
        <f t="shared" si="3"/>
        <v>66.36</v>
      </c>
      <c r="T21" s="402">
        <f t="shared" si="3"/>
        <v>0.67199999094009399</v>
      </c>
      <c r="U21" s="403">
        <f t="shared" si="3"/>
        <v>0.628</v>
      </c>
      <c r="V21" s="403">
        <f t="shared" si="3"/>
        <v>0.63</v>
      </c>
      <c r="W21" s="401">
        <f t="shared" ref="W21:AH21" si="4">AVERAGE(W22:W25)</f>
        <v>14.387500286102295</v>
      </c>
      <c r="X21" s="400">
        <f t="shared" si="4"/>
        <v>13.450000000000001</v>
      </c>
      <c r="Y21" s="400">
        <f t="shared" si="4"/>
        <v>13.574999999999999</v>
      </c>
      <c r="Z21" s="399">
        <f t="shared" si="4"/>
        <v>13.390000104904175</v>
      </c>
      <c r="AA21" s="400">
        <f t="shared" si="4"/>
        <v>12.45</v>
      </c>
      <c r="AB21" s="400">
        <f t="shared" si="4"/>
        <v>12.475</v>
      </c>
      <c r="AC21" s="398">
        <f t="shared" si="4"/>
        <v>59.55139838472688</v>
      </c>
      <c r="AD21" s="397">
        <f t="shared" si="4"/>
        <v>64.75</v>
      </c>
      <c r="AE21" s="397">
        <f t="shared" si="4"/>
        <v>59.956850508018476</v>
      </c>
      <c r="AF21" s="402">
        <f t="shared" si="4"/>
        <v>1.0727380952380954</v>
      </c>
      <c r="AG21" s="403">
        <f t="shared" si="4"/>
        <v>0.85749999999999993</v>
      </c>
      <c r="AH21" s="403">
        <f t="shared" si="4"/>
        <v>1.1568437496456072</v>
      </c>
      <c r="AI21" s="401">
        <f t="shared" ref="AI21:AQ21" si="5">AVERAGE(AI22:AI26)</f>
        <v>8.9029114230389474</v>
      </c>
      <c r="AJ21" s="400">
        <f t="shared" si="5"/>
        <v>9.5</v>
      </c>
      <c r="AK21" s="400">
        <f t="shared" si="5"/>
        <v>8.7209429917173811</v>
      </c>
      <c r="AL21" s="399">
        <f t="shared" si="5"/>
        <v>65.736999999999995</v>
      </c>
      <c r="AM21" s="400">
        <f t="shared" si="5"/>
        <v>67.7</v>
      </c>
      <c r="AN21" s="400">
        <f t="shared" si="5"/>
        <v>64.588999999999999</v>
      </c>
      <c r="AO21" s="399">
        <f t="shared" si="5"/>
        <v>7.3514999999999997</v>
      </c>
      <c r="AP21" s="400">
        <f t="shared" si="5"/>
        <v>6.2600000000000007</v>
      </c>
      <c r="AQ21" s="404">
        <f t="shared" si="5"/>
        <v>6.6446666666666658</v>
      </c>
    </row>
    <row r="22" spans="1:43" s="127" customFormat="1" x14ac:dyDescent="0.25">
      <c r="A22" s="405" t="s">
        <v>164</v>
      </c>
      <c r="B22" s="406">
        <v>325</v>
      </c>
      <c r="C22" s="381">
        <v>425</v>
      </c>
      <c r="D22" s="381">
        <v>355</v>
      </c>
      <c r="E22" s="407">
        <v>167</v>
      </c>
      <c r="F22" s="381">
        <v>219</v>
      </c>
      <c r="G22" s="381">
        <v>210</v>
      </c>
      <c r="H22" s="408">
        <v>79.580001831054688</v>
      </c>
      <c r="I22" s="385">
        <v>82.2</v>
      </c>
      <c r="J22" s="386">
        <v>82.5</v>
      </c>
      <c r="K22" s="409">
        <v>89</v>
      </c>
      <c r="L22" s="381">
        <v>94</v>
      </c>
      <c r="M22" s="381">
        <v>93</v>
      </c>
      <c r="N22" s="410">
        <v>74.400001525878906</v>
      </c>
      <c r="O22" s="385">
        <v>74.099999999999994</v>
      </c>
      <c r="P22" s="385">
        <v>74.5</v>
      </c>
      <c r="Q22" s="411">
        <v>65.800003051757812</v>
      </c>
      <c r="R22" s="385">
        <v>65.7</v>
      </c>
      <c r="S22" s="385">
        <v>65.5</v>
      </c>
      <c r="T22" s="412">
        <v>0.6600000262260437</v>
      </c>
      <c r="U22" s="390">
        <v>0.63</v>
      </c>
      <c r="V22" s="390">
        <v>0.63</v>
      </c>
      <c r="W22" s="413">
        <v>14.640000343322754</v>
      </c>
      <c r="X22" s="385">
        <v>13.6</v>
      </c>
      <c r="Y22" s="385">
        <v>13.9</v>
      </c>
      <c r="Z22" s="408">
        <v>13.640000343322754</v>
      </c>
      <c r="AA22" s="385">
        <v>12.6</v>
      </c>
      <c r="AB22" s="385">
        <v>12.7</v>
      </c>
      <c r="AC22" s="414">
        <v>33.77647689695236</v>
      </c>
      <c r="AD22" s="381">
        <v>37</v>
      </c>
      <c r="AE22" s="381">
        <v>33.07595852423438</v>
      </c>
      <c r="AF22" s="412">
        <v>0.580952380952381</v>
      </c>
      <c r="AG22" s="390">
        <v>0.54</v>
      </c>
      <c r="AH22" s="390">
        <v>0.78947368421052633</v>
      </c>
      <c r="AI22" s="413">
        <v>8.2627910693302002</v>
      </c>
      <c r="AJ22" s="385">
        <v>8.8000000000000007</v>
      </c>
      <c r="AK22" s="385">
        <v>7.9788888888888891</v>
      </c>
      <c r="AL22" s="411">
        <v>63.63</v>
      </c>
      <c r="AM22" s="385">
        <v>66.599999999999994</v>
      </c>
      <c r="AN22" s="385">
        <v>63.11</v>
      </c>
      <c r="AO22" s="411">
        <v>6.7675000000000001</v>
      </c>
      <c r="AP22" s="385">
        <v>5.2</v>
      </c>
      <c r="AQ22" s="386">
        <v>5.37</v>
      </c>
    </row>
    <row r="23" spans="1:43" s="127" customFormat="1" x14ac:dyDescent="0.25">
      <c r="A23" s="405" t="s">
        <v>165</v>
      </c>
      <c r="B23" s="415">
        <v>370</v>
      </c>
      <c r="C23" s="381">
        <v>435</v>
      </c>
      <c r="D23" s="381">
        <v>415</v>
      </c>
      <c r="E23" s="407">
        <v>167</v>
      </c>
      <c r="F23" s="381">
        <v>203</v>
      </c>
      <c r="G23" s="381">
        <v>208</v>
      </c>
      <c r="H23" s="408">
        <v>77.779998779296875</v>
      </c>
      <c r="I23" s="385">
        <v>80.900000000000006</v>
      </c>
      <c r="J23" s="386">
        <v>81.2</v>
      </c>
      <c r="K23" s="409">
        <v>89</v>
      </c>
      <c r="L23" s="381">
        <v>99</v>
      </c>
      <c r="M23" s="381">
        <v>92</v>
      </c>
      <c r="N23" s="410">
        <v>73.900001525878906</v>
      </c>
      <c r="O23" s="385">
        <v>73.400001525878906</v>
      </c>
      <c r="P23" s="385">
        <v>74.900000000000006</v>
      </c>
      <c r="Q23" s="411">
        <v>64.599998474121094</v>
      </c>
      <c r="R23" s="385">
        <v>65.2</v>
      </c>
      <c r="S23" s="385">
        <v>66.099999999999994</v>
      </c>
      <c r="T23" s="412">
        <v>0.70999997854232788</v>
      </c>
      <c r="U23" s="390">
        <v>0.65</v>
      </c>
      <c r="V23" s="390">
        <v>0.63</v>
      </c>
      <c r="W23" s="413">
        <v>14.350000381469727</v>
      </c>
      <c r="X23" s="385">
        <v>13.6</v>
      </c>
      <c r="Y23" s="385">
        <v>13</v>
      </c>
      <c r="Z23" s="408">
        <v>13.390000343322754</v>
      </c>
      <c r="AA23" s="385">
        <v>12.7</v>
      </c>
      <c r="AB23" s="385">
        <v>12.1</v>
      </c>
      <c r="AC23" s="414">
        <v>59.337349397590366</v>
      </c>
      <c r="AD23" s="381">
        <v>62</v>
      </c>
      <c r="AE23" s="381">
        <v>56.926233163856921</v>
      </c>
      <c r="AF23" s="412">
        <v>1.1499999999999999</v>
      </c>
      <c r="AG23" s="390">
        <v>0.84</v>
      </c>
      <c r="AH23" s="390">
        <v>1.1470588235294117</v>
      </c>
      <c r="AI23" s="413">
        <v>8.2310518867924536</v>
      </c>
      <c r="AJ23" s="385">
        <v>8.8000000000000007</v>
      </c>
      <c r="AK23" s="385">
        <v>8.3965316574650544</v>
      </c>
      <c r="AL23" s="411">
        <v>62.505000000000003</v>
      </c>
      <c r="AM23" s="385">
        <v>65.3</v>
      </c>
      <c r="AN23" s="385">
        <v>61.61</v>
      </c>
      <c r="AO23" s="411">
        <v>6.6349999999999998</v>
      </c>
      <c r="AP23" s="385">
        <v>5.9</v>
      </c>
      <c r="AQ23" s="386">
        <v>4.7949999999999999</v>
      </c>
    </row>
    <row r="24" spans="1:43" s="127" customFormat="1" x14ac:dyDescent="0.25">
      <c r="A24" s="405" t="s">
        <v>166</v>
      </c>
      <c r="B24" s="415">
        <v>370</v>
      </c>
      <c r="C24" s="381">
        <v>450</v>
      </c>
      <c r="D24" s="381">
        <v>370</v>
      </c>
      <c r="E24" s="407">
        <v>213</v>
      </c>
      <c r="F24" s="381">
        <v>252</v>
      </c>
      <c r="G24" s="381">
        <v>240</v>
      </c>
      <c r="H24" s="408">
        <v>79.580001831054688</v>
      </c>
      <c r="I24" s="385">
        <v>83</v>
      </c>
      <c r="J24" s="386">
        <v>82.8</v>
      </c>
      <c r="K24" s="409">
        <v>87</v>
      </c>
      <c r="L24" s="381">
        <v>91</v>
      </c>
      <c r="M24" s="381">
        <v>90</v>
      </c>
      <c r="N24" s="410">
        <v>75.300003051757813</v>
      </c>
      <c r="O24" s="385">
        <v>75.699996948242188</v>
      </c>
      <c r="P24" s="385">
        <v>75.900000000000006</v>
      </c>
      <c r="Q24" s="411">
        <v>66.400001525878906</v>
      </c>
      <c r="R24" s="385">
        <v>67.099999999999994</v>
      </c>
      <c r="S24" s="385">
        <v>67</v>
      </c>
      <c r="T24" s="412">
        <v>0.68999999761581421</v>
      </c>
      <c r="U24" s="390">
        <v>0.63</v>
      </c>
      <c r="V24" s="390">
        <v>0.66</v>
      </c>
      <c r="W24" s="413">
        <v>13.760000228881836</v>
      </c>
      <c r="X24" s="385">
        <v>13</v>
      </c>
      <c r="Y24" s="385">
        <v>13.4</v>
      </c>
      <c r="Z24" s="408">
        <v>12.739999771118164</v>
      </c>
      <c r="AA24" s="385">
        <v>11.8</v>
      </c>
      <c r="AB24" s="385">
        <v>12.1</v>
      </c>
      <c r="AC24" s="414">
        <v>73.644158628081456</v>
      </c>
      <c r="AD24" s="381">
        <v>83</v>
      </c>
      <c r="AE24" s="381">
        <v>72.76621975651102</v>
      </c>
      <c r="AF24" s="412">
        <v>1.52</v>
      </c>
      <c r="AG24" s="390">
        <v>1.1399999999999999</v>
      </c>
      <c r="AH24" s="390">
        <v>1.4857142857142858</v>
      </c>
      <c r="AI24" s="413">
        <v>9.4738510588235272</v>
      </c>
      <c r="AJ24" s="385">
        <v>10.199999999999999</v>
      </c>
      <c r="AK24" s="385">
        <v>9.3130176304654437</v>
      </c>
      <c r="AL24" s="411">
        <v>68.34</v>
      </c>
      <c r="AM24" s="385">
        <v>71.3</v>
      </c>
      <c r="AN24" s="385">
        <v>67.436666666666667</v>
      </c>
      <c r="AO24" s="411">
        <v>8.81</v>
      </c>
      <c r="AP24" s="385">
        <v>7</v>
      </c>
      <c r="AQ24" s="386">
        <v>8.4333333333333318</v>
      </c>
    </row>
    <row r="25" spans="1:43" s="127" customFormat="1" x14ac:dyDescent="0.25">
      <c r="A25" s="405" t="s">
        <v>167</v>
      </c>
      <c r="B25" s="415">
        <v>325</v>
      </c>
      <c r="C25" s="381">
        <v>415</v>
      </c>
      <c r="D25" s="381">
        <v>355</v>
      </c>
      <c r="E25" s="407">
        <v>73</v>
      </c>
      <c r="F25" s="381">
        <v>96</v>
      </c>
      <c r="G25" s="381">
        <v>90</v>
      </c>
      <c r="H25" s="408">
        <v>79.709999084472656</v>
      </c>
      <c r="I25" s="385">
        <v>82.4</v>
      </c>
      <c r="J25" s="386">
        <v>82.2</v>
      </c>
      <c r="K25" s="409">
        <v>85</v>
      </c>
      <c r="L25" s="381">
        <v>93</v>
      </c>
      <c r="M25" s="381">
        <v>90</v>
      </c>
      <c r="N25" s="410">
        <v>73.699996948242188</v>
      </c>
      <c r="O25" s="385">
        <v>74.199996948242188</v>
      </c>
      <c r="P25" s="385">
        <v>75</v>
      </c>
      <c r="Q25" s="411">
        <v>64.5</v>
      </c>
      <c r="R25" s="385">
        <v>65.400000000000006</v>
      </c>
      <c r="S25" s="385">
        <v>65.900000000000006</v>
      </c>
      <c r="T25" s="412">
        <v>0.64999997615814209</v>
      </c>
      <c r="U25" s="390">
        <v>0.62</v>
      </c>
      <c r="V25" s="390">
        <v>0.62</v>
      </c>
      <c r="W25" s="413">
        <v>14.800000190734863</v>
      </c>
      <c r="X25" s="385">
        <v>13.6</v>
      </c>
      <c r="Y25" s="385">
        <v>14</v>
      </c>
      <c r="Z25" s="408">
        <v>13.789999961853027</v>
      </c>
      <c r="AA25" s="385">
        <v>12.7</v>
      </c>
      <c r="AB25" s="385">
        <v>13</v>
      </c>
      <c r="AC25" s="414">
        <v>71.447608616283318</v>
      </c>
      <c r="AD25" s="381">
        <v>77</v>
      </c>
      <c r="AE25" s="381">
        <v>77.058990587471598</v>
      </c>
      <c r="AF25" s="412">
        <v>1.04</v>
      </c>
      <c r="AG25" s="390">
        <v>0.91</v>
      </c>
      <c r="AH25" s="390">
        <v>1.2051282051282051</v>
      </c>
      <c r="AI25" s="413">
        <v>8.7840823943661945</v>
      </c>
      <c r="AJ25" s="385">
        <v>9.3000000000000007</v>
      </c>
      <c r="AK25" s="385">
        <v>8.3230283696291938</v>
      </c>
      <c r="AL25" s="411">
        <v>64.444999999999993</v>
      </c>
      <c r="AM25" s="385">
        <v>63.4</v>
      </c>
      <c r="AN25" s="385">
        <v>61.685000000000002</v>
      </c>
      <c r="AO25" s="411">
        <v>6.4950000000000001</v>
      </c>
      <c r="AP25" s="385">
        <v>5.6</v>
      </c>
      <c r="AQ25" s="386">
        <v>6.5350000000000001</v>
      </c>
    </row>
    <row r="26" spans="1:43" x14ac:dyDescent="0.25">
      <c r="A26" s="418" t="s">
        <v>169</v>
      </c>
      <c r="B26" s="419">
        <v>365</v>
      </c>
      <c r="C26" s="420">
        <v>435</v>
      </c>
      <c r="D26" s="420">
        <v>390</v>
      </c>
      <c r="E26" s="421">
        <v>248</v>
      </c>
      <c r="F26" s="420">
        <v>262</v>
      </c>
      <c r="G26" s="420">
        <v>232</v>
      </c>
      <c r="H26" s="422">
        <v>79.360000610351563</v>
      </c>
      <c r="I26" s="423">
        <v>81.8</v>
      </c>
      <c r="J26" s="424">
        <v>82.4</v>
      </c>
      <c r="K26" s="425">
        <v>67</v>
      </c>
      <c r="L26" s="420">
        <v>95</v>
      </c>
      <c r="M26" s="420">
        <v>88</v>
      </c>
      <c r="N26" s="426">
        <v>74.800003051757813</v>
      </c>
      <c r="O26" s="423">
        <v>75.300003051757813</v>
      </c>
      <c r="P26" s="423">
        <v>76</v>
      </c>
      <c r="Q26" s="427">
        <v>65.900001525878906</v>
      </c>
      <c r="R26" s="423">
        <v>66.8</v>
      </c>
      <c r="S26" s="423">
        <v>67.3</v>
      </c>
      <c r="T26" s="428">
        <v>0.64999997615814209</v>
      </c>
      <c r="U26" s="429">
        <v>0.61</v>
      </c>
      <c r="V26" s="429">
        <v>0.61</v>
      </c>
      <c r="W26" s="430">
        <v>13.699999809265137</v>
      </c>
      <c r="X26" s="423">
        <v>13</v>
      </c>
      <c r="Y26" s="423">
        <v>13.2</v>
      </c>
      <c r="Z26" s="422">
        <v>12.689999580383301</v>
      </c>
      <c r="AA26" s="423">
        <v>11.9</v>
      </c>
      <c r="AB26" s="423">
        <v>11.9</v>
      </c>
      <c r="AC26" s="431">
        <v>93.560397131825695</v>
      </c>
      <c r="AD26" s="420">
        <v>96</v>
      </c>
      <c r="AE26" s="420">
        <v>95.506773805364702</v>
      </c>
      <c r="AF26" s="428">
        <v>1.675</v>
      </c>
      <c r="AG26" s="429">
        <v>1.98</v>
      </c>
      <c r="AH26" s="429">
        <v>2.3833333333333333</v>
      </c>
      <c r="AI26" s="430">
        <v>9.7627807058823528</v>
      </c>
      <c r="AJ26" s="423">
        <v>10.4</v>
      </c>
      <c r="AK26" s="423">
        <v>9.5932484121383226</v>
      </c>
      <c r="AL26" s="427">
        <v>69.765000000000001</v>
      </c>
      <c r="AM26" s="423">
        <v>71.900000000000006</v>
      </c>
      <c r="AN26" s="423">
        <v>69.103333333333339</v>
      </c>
      <c r="AO26" s="427">
        <v>8.0500000000000007</v>
      </c>
      <c r="AP26" s="423">
        <v>7.6</v>
      </c>
      <c r="AQ26" s="424">
        <v>8.09</v>
      </c>
    </row>
    <row r="27" spans="1:43" s="432" customFormat="1" ht="17.25" customHeight="1" x14ac:dyDescent="0.25">
      <c r="A27" s="432" t="s">
        <v>170</v>
      </c>
      <c r="B27" s="171"/>
      <c r="C27" s="381"/>
      <c r="D27" s="381"/>
      <c r="E27" s="381"/>
      <c r="F27" s="381"/>
      <c r="G27" s="381"/>
      <c r="H27" s="385"/>
      <c r="I27" s="385"/>
      <c r="J27" s="385"/>
      <c r="K27" s="433"/>
      <c r="L27" s="381"/>
      <c r="M27" s="381"/>
      <c r="N27" s="434"/>
      <c r="O27" s="385"/>
      <c r="P27" s="385"/>
      <c r="Q27" s="435"/>
      <c r="R27" s="385"/>
      <c r="S27" s="385"/>
      <c r="T27" s="436"/>
      <c r="U27" s="390"/>
      <c r="V27" s="390"/>
      <c r="W27" s="435"/>
      <c r="X27" s="385"/>
      <c r="Y27" s="385"/>
      <c r="Z27" s="385"/>
      <c r="AA27" s="385"/>
      <c r="AB27" s="385"/>
      <c r="AC27" s="437"/>
      <c r="AD27" s="381"/>
      <c r="AE27" s="381"/>
      <c r="AF27" s="436"/>
      <c r="AG27" s="390"/>
      <c r="AH27" s="390"/>
      <c r="AI27" s="435"/>
      <c r="AJ27" s="385"/>
      <c r="AK27" s="385"/>
      <c r="AL27" s="435"/>
      <c r="AM27" s="385"/>
      <c r="AN27" s="385"/>
      <c r="AO27" s="435"/>
      <c r="AP27" s="385"/>
      <c r="AQ27" s="385"/>
    </row>
    <row r="28" spans="1:43" s="443" customFormat="1" ht="17.25" customHeight="1" x14ac:dyDescent="0.35">
      <c r="A28" s="442" t="s">
        <v>171</v>
      </c>
      <c r="I28" s="444"/>
      <c r="O28" s="445"/>
    </row>
    <row r="30" spans="1:43" ht="21.75" thickBot="1" x14ac:dyDescent="0.4">
      <c r="A30" s="373" t="s">
        <v>173</v>
      </c>
    </row>
    <row r="31" spans="1:43" ht="15.75" x14ac:dyDescent="0.25">
      <c r="A31" s="690" t="s">
        <v>146</v>
      </c>
      <c r="B31" s="671" t="s">
        <v>174</v>
      </c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672"/>
      <c r="N31" s="671" t="s">
        <v>175</v>
      </c>
      <c r="O31" s="671"/>
      <c r="P31" s="671"/>
      <c r="Q31" s="671"/>
      <c r="R31" s="671"/>
      <c r="S31" s="671"/>
      <c r="T31" s="671"/>
      <c r="U31" s="671"/>
      <c r="V31" s="672"/>
      <c r="W31" s="671" t="s">
        <v>62</v>
      </c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672"/>
      <c r="AI31" s="678" t="s">
        <v>181</v>
      </c>
      <c r="AJ31" s="671"/>
      <c r="AK31" s="671"/>
      <c r="AL31" s="671"/>
      <c r="AM31" s="671"/>
      <c r="AN31" s="671"/>
      <c r="AO31" s="671"/>
      <c r="AP31" s="671"/>
      <c r="AQ31" s="693"/>
    </row>
    <row r="32" spans="1:43" x14ac:dyDescent="0.25">
      <c r="A32" s="691"/>
      <c r="B32" s="665" t="s">
        <v>151</v>
      </c>
      <c r="C32" s="665"/>
      <c r="D32" s="666"/>
      <c r="E32" s="664" t="s">
        <v>152</v>
      </c>
      <c r="F32" s="665"/>
      <c r="G32" s="665"/>
      <c r="H32" s="664" t="s">
        <v>153</v>
      </c>
      <c r="I32" s="665"/>
      <c r="J32" s="666"/>
      <c r="K32" s="664" t="s">
        <v>154</v>
      </c>
      <c r="L32" s="665"/>
      <c r="M32" s="667"/>
      <c r="N32" s="665" t="s">
        <v>155</v>
      </c>
      <c r="O32" s="665"/>
      <c r="P32" s="666"/>
      <c r="Q32" s="664" t="s">
        <v>156</v>
      </c>
      <c r="R32" s="665"/>
      <c r="S32" s="666"/>
      <c r="T32" s="665" t="s">
        <v>157</v>
      </c>
      <c r="U32" s="665"/>
      <c r="V32" s="667"/>
      <c r="W32" s="665" t="s">
        <v>158</v>
      </c>
      <c r="X32" s="665"/>
      <c r="Y32" s="666"/>
      <c r="Z32" s="664" t="s">
        <v>159</v>
      </c>
      <c r="AA32" s="665"/>
      <c r="AB32" s="666"/>
      <c r="AC32" s="664" t="s">
        <v>160</v>
      </c>
      <c r="AD32" s="665"/>
      <c r="AE32" s="666"/>
      <c r="AF32" s="665" t="s">
        <v>13</v>
      </c>
      <c r="AG32" s="665"/>
      <c r="AH32" s="667"/>
      <c r="AI32" s="679" t="s">
        <v>161</v>
      </c>
      <c r="AJ32" s="665"/>
      <c r="AK32" s="666"/>
      <c r="AL32" s="664" t="s">
        <v>51</v>
      </c>
      <c r="AM32" s="665"/>
      <c r="AN32" s="666"/>
      <c r="AO32" s="665" t="s">
        <v>52</v>
      </c>
      <c r="AP32" s="665"/>
      <c r="AQ32" s="666"/>
    </row>
    <row r="33" spans="1:43" ht="15.75" thickBot="1" x14ac:dyDescent="0.3">
      <c r="A33" s="692"/>
      <c r="B33" s="374">
        <v>2000</v>
      </c>
      <c r="C33" s="374">
        <v>2001</v>
      </c>
      <c r="D33" s="375">
        <v>2002</v>
      </c>
      <c r="E33" s="374">
        <v>2000</v>
      </c>
      <c r="F33" s="374">
        <v>2001</v>
      </c>
      <c r="G33" s="374">
        <v>2002</v>
      </c>
      <c r="H33" s="376">
        <v>2000</v>
      </c>
      <c r="I33" s="374">
        <v>2001</v>
      </c>
      <c r="J33" s="377">
        <v>2002</v>
      </c>
      <c r="K33" s="376">
        <v>2000</v>
      </c>
      <c r="L33" s="374">
        <v>2001</v>
      </c>
      <c r="M33" s="378">
        <v>2002</v>
      </c>
      <c r="N33" s="379">
        <v>2000</v>
      </c>
      <c r="O33" s="374">
        <v>2001</v>
      </c>
      <c r="P33" s="377">
        <v>2002</v>
      </c>
      <c r="Q33" s="374">
        <v>2000</v>
      </c>
      <c r="R33" s="374">
        <v>2001</v>
      </c>
      <c r="S33" s="377">
        <v>2002</v>
      </c>
      <c r="T33" s="374">
        <v>2000</v>
      </c>
      <c r="U33" s="374">
        <v>2001</v>
      </c>
      <c r="V33" s="374">
        <v>2002</v>
      </c>
      <c r="W33" s="379">
        <v>2000</v>
      </c>
      <c r="X33" s="374">
        <v>2001</v>
      </c>
      <c r="Y33" s="377">
        <v>2002</v>
      </c>
      <c r="Z33" s="374">
        <v>2000</v>
      </c>
      <c r="AA33" s="374">
        <v>2001</v>
      </c>
      <c r="AB33" s="374">
        <v>2002</v>
      </c>
      <c r="AC33" s="376">
        <v>2000</v>
      </c>
      <c r="AD33" s="374">
        <v>2001</v>
      </c>
      <c r="AE33" s="377">
        <v>2002</v>
      </c>
      <c r="AF33" s="374">
        <v>2000</v>
      </c>
      <c r="AG33" s="374">
        <v>2001</v>
      </c>
      <c r="AH33" s="374">
        <v>2002</v>
      </c>
      <c r="AI33" s="379">
        <v>2000</v>
      </c>
      <c r="AJ33" s="374">
        <v>2001</v>
      </c>
      <c r="AK33" s="377">
        <v>2002</v>
      </c>
      <c r="AL33" s="374">
        <v>2000</v>
      </c>
      <c r="AM33" s="374">
        <v>2001</v>
      </c>
      <c r="AN33" s="377">
        <v>2002</v>
      </c>
      <c r="AO33" s="374">
        <v>2000</v>
      </c>
      <c r="AP33" s="374">
        <v>2001</v>
      </c>
      <c r="AQ33" s="377">
        <v>2002</v>
      </c>
    </row>
    <row r="34" spans="1:43" x14ac:dyDescent="0.25">
      <c r="A34" s="380" t="s">
        <v>44</v>
      </c>
      <c r="B34" s="171">
        <v>260</v>
      </c>
      <c r="C34" s="381">
        <v>435</v>
      </c>
      <c r="D34" s="381">
        <v>180</v>
      </c>
      <c r="E34" s="382">
        <v>99</v>
      </c>
      <c r="F34" s="383">
        <v>130</v>
      </c>
      <c r="G34" s="381">
        <v>80</v>
      </c>
      <c r="H34" s="384">
        <v>81.889999389648438</v>
      </c>
      <c r="I34" s="385">
        <v>82.730003356933594</v>
      </c>
      <c r="J34" s="386">
        <v>80.019996643066406</v>
      </c>
      <c r="K34" s="387">
        <v>80</v>
      </c>
      <c r="L34" s="516">
        <v>96</v>
      </c>
      <c r="M34" s="381">
        <v>78</v>
      </c>
      <c r="N34" s="388">
        <v>75.699996948242188</v>
      </c>
      <c r="O34" s="385">
        <v>76.099998474121094</v>
      </c>
      <c r="P34" s="385">
        <v>75.099998474121094</v>
      </c>
      <c r="Q34" s="384">
        <v>67</v>
      </c>
      <c r="R34" s="385">
        <v>67.699996948242188</v>
      </c>
      <c r="S34" s="385">
        <v>66.199996948242187</v>
      </c>
      <c r="T34" s="389">
        <v>0.6</v>
      </c>
      <c r="U34" s="390">
        <v>0.6</v>
      </c>
      <c r="V34" s="390">
        <v>0.63</v>
      </c>
      <c r="W34" s="391">
        <v>13.649999618530273</v>
      </c>
      <c r="X34" s="385">
        <v>15.560000419616699</v>
      </c>
      <c r="Y34" s="385">
        <v>15.380000114440918</v>
      </c>
      <c r="Z34" s="392">
        <v>12.579999923706055</v>
      </c>
      <c r="AA34" s="385">
        <v>14.300000190734863</v>
      </c>
      <c r="AB34" s="385">
        <v>13.890000343322754</v>
      </c>
      <c r="AC34" s="393">
        <v>55.708642904166283</v>
      </c>
      <c r="AD34" s="381">
        <v>72.839435420487291</v>
      </c>
      <c r="AE34" s="381">
        <v>58</v>
      </c>
      <c r="AF34" s="394">
        <v>0.73563218390804597</v>
      </c>
      <c r="AG34" s="390">
        <v>0.86363636363636365</v>
      </c>
      <c r="AH34" s="390">
        <v>1.1000000000000001</v>
      </c>
      <c r="AI34" s="391">
        <v>9.4819542253521103</v>
      </c>
      <c r="AJ34" s="385">
        <v>8.6121548009367661</v>
      </c>
      <c r="AK34" s="385">
        <v>8.181271058823528</v>
      </c>
      <c r="AL34" s="395">
        <v>61.8</v>
      </c>
      <c r="AM34" s="385">
        <v>65.094999999999999</v>
      </c>
      <c r="AN34" s="385">
        <v>53.064999999999998</v>
      </c>
      <c r="AO34" s="395">
        <v>2.2999999999999998</v>
      </c>
      <c r="AP34" s="385">
        <v>3</v>
      </c>
      <c r="AQ34" s="386">
        <v>3.03</v>
      </c>
    </row>
    <row r="35" spans="1:43" ht="15.75" thickBot="1" x14ac:dyDescent="0.3">
      <c r="A35" s="396" t="s">
        <v>163</v>
      </c>
      <c r="B35" s="397">
        <f>AVERAGE(B36:B40)</f>
        <v>351.25</v>
      </c>
      <c r="C35" s="397">
        <f>AVERAGE(C36:C40)</f>
        <v>433</v>
      </c>
      <c r="D35" s="397">
        <f>AVERAGE(D36:D40)</f>
        <v>222.5</v>
      </c>
      <c r="E35" s="398"/>
      <c r="F35" s="397"/>
      <c r="G35" s="397"/>
      <c r="H35" s="399">
        <f t="shared" ref="H35:AQ35" si="6">AVERAGE(H36:H40)</f>
        <v>81.557498931884766</v>
      </c>
      <c r="I35" s="400">
        <f t="shared" si="6"/>
        <v>82.716001892089849</v>
      </c>
      <c r="J35" s="400">
        <f t="shared" si="6"/>
        <v>79.202499389648438</v>
      </c>
      <c r="K35" s="398">
        <f t="shared" si="6"/>
        <v>80</v>
      </c>
      <c r="L35" s="397">
        <f t="shared" si="6"/>
        <v>94.879998779296869</v>
      </c>
      <c r="M35" s="397">
        <f t="shared" si="6"/>
        <v>81.5</v>
      </c>
      <c r="N35" s="401">
        <f t="shared" si="6"/>
        <v>75.57499885559082</v>
      </c>
      <c r="O35" s="400">
        <f t="shared" si="6"/>
        <v>75.8</v>
      </c>
      <c r="P35" s="400">
        <f t="shared" si="6"/>
        <v>74.825002670288086</v>
      </c>
      <c r="Q35" s="399">
        <f t="shared" si="6"/>
        <v>67.549999237060547</v>
      </c>
      <c r="R35" s="400">
        <f t="shared" si="6"/>
        <v>68.139999389648438</v>
      </c>
      <c r="S35" s="400">
        <f t="shared" si="6"/>
        <v>66.549999237060547</v>
      </c>
      <c r="T35" s="402">
        <f t="shared" si="6"/>
        <v>0.62750000000000006</v>
      </c>
      <c r="U35" s="403">
        <f t="shared" si="6"/>
        <v>0.6399999999999999</v>
      </c>
      <c r="V35" s="403">
        <f t="shared" si="6"/>
        <v>0.67</v>
      </c>
      <c r="W35" s="401">
        <f t="shared" si="6"/>
        <v>13.192500114440918</v>
      </c>
      <c r="X35" s="400">
        <f t="shared" si="6"/>
        <v>14.739999771118164</v>
      </c>
      <c r="Y35" s="400">
        <f t="shared" si="6"/>
        <v>14.694999933242798</v>
      </c>
      <c r="Z35" s="399">
        <f t="shared" si="6"/>
        <v>12.117500066757202</v>
      </c>
      <c r="AA35" s="400">
        <f t="shared" si="6"/>
        <v>13.523999977111817</v>
      </c>
      <c r="AB35" s="400">
        <f t="shared" si="6"/>
        <v>13.457499980926514</v>
      </c>
      <c r="AC35" s="398">
        <f t="shared" si="6"/>
        <v>41.435415093954759</v>
      </c>
      <c r="AD35" s="397">
        <f t="shared" si="6"/>
        <v>46.127926731440155</v>
      </c>
      <c r="AE35" s="397">
        <f t="shared" si="6"/>
        <v>58.447611688517767</v>
      </c>
      <c r="AF35" s="402">
        <f t="shared" si="6"/>
        <v>0.51505063037321108</v>
      </c>
      <c r="AG35" s="403">
        <f t="shared" si="6"/>
        <v>0.67821872650615789</v>
      </c>
      <c r="AH35" s="403">
        <f t="shared" si="6"/>
        <v>1.0475000000000001</v>
      </c>
      <c r="AI35" s="401">
        <f t="shared" si="6"/>
        <v>8.8928631542056067</v>
      </c>
      <c r="AJ35" s="400">
        <f t="shared" si="6"/>
        <v>8.2761608829740432</v>
      </c>
      <c r="AK35" s="400">
        <f t="shared" si="6"/>
        <v>7.5462041561215631</v>
      </c>
      <c r="AL35" s="399">
        <f t="shared" si="6"/>
        <v>63.46125</v>
      </c>
      <c r="AM35" s="400">
        <f t="shared" si="6"/>
        <v>66.544999999999987</v>
      </c>
      <c r="AN35" s="400">
        <f t="shared" si="6"/>
        <v>57.375</v>
      </c>
      <c r="AO35" s="399">
        <f t="shared" si="6"/>
        <v>2.5449999999999999</v>
      </c>
      <c r="AP35" s="400">
        <f t="shared" si="6"/>
        <v>2.9589999999999996</v>
      </c>
      <c r="AQ35" s="404">
        <f t="shared" si="6"/>
        <v>2.7787500000000001</v>
      </c>
    </row>
    <row r="36" spans="1:43" s="127" customFormat="1" x14ac:dyDescent="0.25">
      <c r="A36" s="405" t="s">
        <v>176</v>
      </c>
      <c r="B36" s="406">
        <v>340</v>
      </c>
      <c r="C36" s="381">
        <v>425</v>
      </c>
      <c r="D36" s="381"/>
      <c r="E36" s="407">
        <v>194</v>
      </c>
      <c r="F36" s="381"/>
      <c r="G36" s="381"/>
      <c r="H36" s="408">
        <v>81.849998474121094</v>
      </c>
      <c r="I36" s="385">
        <v>82.470001220703125</v>
      </c>
      <c r="J36" s="386"/>
      <c r="K36" s="414">
        <v>80.5</v>
      </c>
      <c r="L36" s="381">
        <v>98</v>
      </c>
      <c r="M36" s="381"/>
      <c r="N36" s="410">
        <v>75.300003051757813</v>
      </c>
      <c r="O36" s="385">
        <v>75.900001525878906</v>
      </c>
      <c r="P36" s="385"/>
      <c r="Q36" s="411">
        <v>67.599998474121094</v>
      </c>
      <c r="R36" s="385">
        <v>68.099998474121094</v>
      </c>
      <c r="S36" s="385"/>
      <c r="T36" s="412">
        <v>0.6</v>
      </c>
      <c r="U36" s="390">
        <v>0.67</v>
      </c>
      <c r="V36" s="390"/>
      <c r="W36" s="413">
        <v>13.020000457763672</v>
      </c>
      <c r="X36" s="385">
        <v>15.109999656677246</v>
      </c>
      <c r="Y36" s="385"/>
      <c r="Z36" s="408">
        <v>12</v>
      </c>
      <c r="AA36" s="385">
        <v>13.859999656677246</v>
      </c>
      <c r="AB36" s="385"/>
      <c r="AC36" s="414">
        <v>23.333333333333332</v>
      </c>
      <c r="AD36" s="381">
        <v>16.256749147040317</v>
      </c>
      <c r="AE36" s="381"/>
      <c r="AF36" s="412">
        <v>0.38181818181818183</v>
      </c>
      <c r="AG36" s="390">
        <v>0.56818181818181823</v>
      </c>
      <c r="AH36" s="390"/>
      <c r="AI36" s="413">
        <v>7.6558184579439263</v>
      </c>
      <c r="AJ36" s="385">
        <v>7.1877112149532714</v>
      </c>
      <c r="AK36" s="385"/>
      <c r="AL36" s="411">
        <v>61.424999999999997</v>
      </c>
      <c r="AM36" s="385">
        <v>64.08</v>
      </c>
      <c r="AN36" s="385"/>
      <c r="AO36" s="411">
        <v>1.85</v>
      </c>
      <c r="AP36" s="385">
        <v>2.88</v>
      </c>
      <c r="AQ36" s="386"/>
    </row>
    <row r="37" spans="1:43" s="127" customFormat="1" x14ac:dyDescent="0.25">
      <c r="A37" s="405" t="s">
        <v>177</v>
      </c>
      <c r="B37" s="446"/>
      <c r="C37" s="381">
        <v>420</v>
      </c>
      <c r="D37" s="381">
        <v>180</v>
      </c>
      <c r="E37" s="407"/>
      <c r="F37" s="381">
        <v>230</v>
      </c>
      <c r="G37" s="381">
        <v>156</v>
      </c>
      <c r="H37" s="408"/>
      <c r="I37" s="385">
        <v>82.900001525878906</v>
      </c>
      <c r="J37" s="386">
        <v>79.160003662109375</v>
      </c>
      <c r="K37" s="414"/>
      <c r="L37" s="381">
        <v>95.199996948242188</v>
      </c>
      <c r="M37" s="381">
        <v>76</v>
      </c>
      <c r="N37" s="410"/>
      <c r="O37" s="385">
        <v>74.800003051757813</v>
      </c>
      <c r="P37" s="385">
        <v>74.300003051757813</v>
      </c>
      <c r="Q37" s="411"/>
      <c r="R37" s="385">
        <v>67.900001525878906</v>
      </c>
      <c r="S37" s="385">
        <v>66.5</v>
      </c>
      <c r="T37" s="412"/>
      <c r="U37" s="390">
        <v>0.65</v>
      </c>
      <c r="V37" s="390">
        <v>0.7</v>
      </c>
      <c r="W37" s="413"/>
      <c r="X37" s="385">
        <v>14.369999885559082</v>
      </c>
      <c r="Y37" s="385">
        <v>14.460000038146973</v>
      </c>
      <c r="Z37" s="408"/>
      <c r="AA37" s="385">
        <v>13.229999542236328</v>
      </c>
      <c r="AB37" s="385">
        <v>13.449999809265137</v>
      </c>
      <c r="AC37" s="414"/>
      <c r="AD37" s="381">
        <v>73.023023023023029</v>
      </c>
      <c r="AE37" s="381">
        <v>75.114957487419758</v>
      </c>
      <c r="AF37" s="412"/>
      <c r="AG37" s="390">
        <v>0.59459459459459463</v>
      </c>
      <c r="AH37" s="390">
        <v>0.9</v>
      </c>
      <c r="AI37" s="413"/>
      <c r="AJ37" s="385">
        <v>7.7796969555035123</v>
      </c>
      <c r="AK37" s="385">
        <v>6.9787183098591541</v>
      </c>
      <c r="AL37" s="411"/>
      <c r="AM37" s="385">
        <v>66.355000000000004</v>
      </c>
      <c r="AN37" s="385">
        <v>56.195</v>
      </c>
      <c r="AO37" s="411"/>
      <c r="AP37" s="385">
        <v>2.105</v>
      </c>
      <c r="AQ37" s="386">
        <v>2.4300000000000002</v>
      </c>
    </row>
    <row r="38" spans="1:43" s="127" customFormat="1" x14ac:dyDescent="0.25">
      <c r="A38" s="405" t="s">
        <v>165</v>
      </c>
      <c r="B38" s="415">
        <v>375</v>
      </c>
      <c r="C38" s="381">
        <v>435</v>
      </c>
      <c r="D38" s="381">
        <v>245</v>
      </c>
      <c r="E38" s="407">
        <v>242</v>
      </c>
      <c r="F38" s="381">
        <v>215</v>
      </c>
      <c r="G38" s="381">
        <v>166</v>
      </c>
      <c r="H38" s="408">
        <v>80.330001831054687</v>
      </c>
      <c r="I38" s="385">
        <v>82.050003051757813</v>
      </c>
      <c r="J38" s="386">
        <v>78.129997253417969</v>
      </c>
      <c r="K38" s="414">
        <v>70.599998474121094</v>
      </c>
      <c r="L38" s="381">
        <v>95</v>
      </c>
      <c r="M38" s="381">
        <v>87</v>
      </c>
      <c r="N38" s="410">
        <v>75.199996948242187</v>
      </c>
      <c r="O38" s="385">
        <v>75.699996948242188</v>
      </c>
      <c r="P38" s="385">
        <v>74.300003051757813</v>
      </c>
      <c r="Q38" s="411">
        <v>66.800003051757813</v>
      </c>
      <c r="R38" s="385">
        <v>67.599998474121094</v>
      </c>
      <c r="S38" s="385">
        <v>65.900001525878906</v>
      </c>
      <c r="T38" s="412">
        <v>0.64</v>
      </c>
      <c r="U38" s="390">
        <v>0.64</v>
      </c>
      <c r="V38" s="390">
        <v>0.66</v>
      </c>
      <c r="W38" s="413">
        <v>13.340000152587891</v>
      </c>
      <c r="X38" s="385">
        <v>14.529999732971191</v>
      </c>
      <c r="Y38" s="385">
        <v>14.800000190734863</v>
      </c>
      <c r="Z38" s="408">
        <v>12.140000343322754</v>
      </c>
      <c r="AA38" s="385">
        <v>13.409999847412109</v>
      </c>
      <c r="AB38" s="385">
        <v>13.5</v>
      </c>
      <c r="AC38" s="414">
        <v>49.931486593059937</v>
      </c>
      <c r="AD38" s="381">
        <v>59.69870863124995</v>
      </c>
      <c r="AE38" s="381">
        <v>57.517664723547071</v>
      </c>
      <c r="AF38" s="412">
        <v>0.5</v>
      </c>
      <c r="AG38" s="390">
        <v>0.7415730337078652</v>
      </c>
      <c r="AH38" s="390">
        <v>1.1399999999999999</v>
      </c>
      <c r="AI38" s="413">
        <v>8.7883359813084105</v>
      </c>
      <c r="AJ38" s="385">
        <v>8.1938989473684209</v>
      </c>
      <c r="AK38" s="385">
        <v>7.1843753231492364</v>
      </c>
      <c r="AL38" s="411">
        <v>62.01</v>
      </c>
      <c r="AM38" s="385">
        <v>64.39</v>
      </c>
      <c r="AN38" s="385">
        <v>54.64</v>
      </c>
      <c r="AO38" s="411">
        <v>2</v>
      </c>
      <c r="AP38" s="385">
        <v>2.5649999999999999</v>
      </c>
      <c r="AQ38" s="386">
        <v>2.0299999999999998</v>
      </c>
    </row>
    <row r="39" spans="1:43" s="127" customFormat="1" x14ac:dyDescent="0.25">
      <c r="A39" s="405" t="s">
        <v>164</v>
      </c>
      <c r="B39" s="415">
        <v>320</v>
      </c>
      <c r="C39" s="381">
        <v>435</v>
      </c>
      <c r="D39" s="381">
        <v>215</v>
      </c>
      <c r="E39" s="407">
        <v>263</v>
      </c>
      <c r="F39" s="381">
        <v>240</v>
      </c>
      <c r="G39" s="381">
        <v>193</v>
      </c>
      <c r="H39" s="408">
        <v>81.919998168945313</v>
      </c>
      <c r="I39" s="385">
        <v>83.050003051757813</v>
      </c>
      <c r="J39" s="386">
        <v>80</v>
      </c>
      <c r="K39" s="414">
        <v>82</v>
      </c>
      <c r="L39" s="381">
        <v>92.199996948242187</v>
      </c>
      <c r="M39" s="381">
        <v>84</v>
      </c>
      <c r="N39" s="410">
        <v>75.099998474121094</v>
      </c>
      <c r="O39" s="385">
        <v>75.5</v>
      </c>
      <c r="P39" s="385">
        <v>74.800003051757813</v>
      </c>
      <c r="Q39" s="411">
        <v>67.099998474121094</v>
      </c>
      <c r="R39" s="385">
        <v>67.900001525878906</v>
      </c>
      <c r="S39" s="385">
        <v>66.199996948242187</v>
      </c>
      <c r="T39" s="412">
        <v>0.63</v>
      </c>
      <c r="U39" s="390">
        <v>0.61</v>
      </c>
      <c r="V39" s="390">
        <v>0.64</v>
      </c>
      <c r="W39" s="413">
        <v>13.569999694824219</v>
      </c>
      <c r="X39" s="385">
        <v>15.119999885559082</v>
      </c>
      <c r="Y39" s="385">
        <v>15.239999771118164</v>
      </c>
      <c r="Z39" s="408">
        <v>12.539999961853027</v>
      </c>
      <c r="AA39" s="385">
        <v>13.850000381469727</v>
      </c>
      <c r="AB39" s="385">
        <v>13.909999847412109</v>
      </c>
      <c r="AC39" s="414">
        <v>23.274642423578594</v>
      </c>
      <c r="AD39" s="381">
        <v>18.681493609860372</v>
      </c>
      <c r="AE39" s="381">
        <v>33.950123408334399</v>
      </c>
      <c r="AF39" s="412">
        <v>0.3504273504273504</v>
      </c>
      <c r="AG39" s="390">
        <v>0.51</v>
      </c>
      <c r="AH39" s="390">
        <v>0.66</v>
      </c>
      <c r="AI39" s="413">
        <v>8.9044399999999975</v>
      </c>
      <c r="AJ39" s="385">
        <v>8.506205620608899</v>
      </c>
      <c r="AK39" s="385">
        <v>7.5971427561837439</v>
      </c>
      <c r="AL39" s="411">
        <v>61.905000000000001</v>
      </c>
      <c r="AM39" s="385">
        <v>66.209999999999994</v>
      </c>
      <c r="AN39" s="385">
        <v>55.945</v>
      </c>
      <c r="AO39" s="411">
        <v>2.085</v>
      </c>
      <c r="AP39" s="385">
        <v>2.585</v>
      </c>
      <c r="AQ39" s="386">
        <v>2.33</v>
      </c>
    </row>
    <row r="40" spans="1:43" s="127" customFormat="1" x14ac:dyDescent="0.25">
      <c r="A40" s="418" t="s">
        <v>166</v>
      </c>
      <c r="B40" s="419">
        <v>370</v>
      </c>
      <c r="C40" s="420">
        <v>450</v>
      </c>
      <c r="D40" s="420">
        <v>250</v>
      </c>
      <c r="E40" s="421">
        <v>277</v>
      </c>
      <c r="F40" s="420">
        <v>288</v>
      </c>
      <c r="G40" s="420">
        <v>216</v>
      </c>
      <c r="H40" s="422">
        <v>82.129997253417969</v>
      </c>
      <c r="I40" s="423">
        <v>83.110000610351563</v>
      </c>
      <c r="J40" s="424">
        <v>79.519996643066406</v>
      </c>
      <c r="K40" s="431">
        <v>86.900001525878906</v>
      </c>
      <c r="L40" s="420">
        <v>94</v>
      </c>
      <c r="M40" s="420">
        <v>79</v>
      </c>
      <c r="N40" s="426">
        <v>76.699996948242188</v>
      </c>
      <c r="O40" s="423">
        <v>77.099998474121094</v>
      </c>
      <c r="P40" s="423">
        <v>75.900001525878906</v>
      </c>
      <c r="Q40" s="427">
        <v>68.699996948242188</v>
      </c>
      <c r="R40" s="423">
        <v>69.199996948242188</v>
      </c>
      <c r="S40" s="423">
        <v>67.599998474121094</v>
      </c>
      <c r="T40" s="428">
        <v>0.64</v>
      </c>
      <c r="U40" s="429">
        <v>0.63</v>
      </c>
      <c r="V40" s="429">
        <v>0.68</v>
      </c>
      <c r="W40" s="430">
        <v>12.840000152587891</v>
      </c>
      <c r="X40" s="423">
        <v>14.569999694824219</v>
      </c>
      <c r="Y40" s="423">
        <v>14.279999732971191</v>
      </c>
      <c r="Z40" s="422">
        <v>11.789999961853027</v>
      </c>
      <c r="AA40" s="423">
        <v>13.270000457763672</v>
      </c>
      <c r="AB40" s="423">
        <v>12.970000267028809</v>
      </c>
      <c r="AC40" s="431">
        <v>69.202198025847153</v>
      </c>
      <c r="AD40" s="420">
        <v>62.979659246027062</v>
      </c>
      <c r="AE40" s="420">
        <v>67.207701134769863</v>
      </c>
      <c r="AF40" s="428">
        <v>0.82795698924731187</v>
      </c>
      <c r="AG40" s="429">
        <v>0.97674418604651159</v>
      </c>
      <c r="AH40" s="429">
        <v>1.49</v>
      </c>
      <c r="AI40" s="430">
        <v>10.222858177570094</v>
      </c>
      <c r="AJ40" s="423">
        <v>9.7132916764361088</v>
      </c>
      <c r="AK40" s="423">
        <v>8.4245802352941173</v>
      </c>
      <c r="AL40" s="427">
        <v>68.504999999999995</v>
      </c>
      <c r="AM40" s="423">
        <v>71.69</v>
      </c>
      <c r="AN40" s="423">
        <v>62.72</v>
      </c>
      <c r="AO40" s="427">
        <v>4.2449999999999992</v>
      </c>
      <c r="AP40" s="423">
        <v>4.66</v>
      </c>
      <c r="AQ40" s="424">
        <v>4.3250000000000002</v>
      </c>
    </row>
    <row r="42" spans="1:43" ht="21.75" thickBot="1" x14ac:dyDescent="0.4">
      <c r="A42" s="447" t="s">
        <v>178</v>
      </c>
      <c r="B42" s="448"/>
      <c r="C42" s="448"/>
      <c r="D42" s="448"/>
      <c r="E42" s="448"/>
      <c r="F42" s="448"/>
      <c r="G42" s="448"/>
      <c r="H42" s="449"/>
      <c r="I42" s="449"/>
      <c r="J42" s="449"/>
      <c r="K42" s="448"/>
      <c r="L42" s="448"/>
      <c r="M42" s="448"/>
      <c r="N42" s="448"/>
      <c r="O42" s="450"/>
      <c r="P42" s="448"/>
      <c r="Q42" s="449"/>
      <c r="R42" s="449"/>
      <c r="S42" s="449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</row>
    <row r="43" spans="1:43" ht="15.75" x14ac:dyDescent="0.25">
      <c r="A43" s="680" t="s">
        <v>146</v>
      </c>
      <c r="B43" s="683" t="s">
        <v>179</v>
      </c>
      <c r="C43" s="683"/>
      <c r="D43" s="683"/>
      <c r="E43" s="683"/>
      <c r="F43" s="683"/>
      <c r="G43" s="683"/>
      <c r="H43" s="683"/>
      <c r="I43" s="683"/>
      <c r="J43" s="683"/>
      <c r="K43" s="683"/>
      <c r="L43" s="683"/>
      <c r="M43" s="684"/>
      <c r="N43" s="683" t="s">
        <v>180</v>
      </c>
      <c r="O43" s="683"/>
      <c r="P43" s="683"/>
      <c r="Q43" s="683"/>
      <c r="R43" s="683"/>
      <c r="S43" s="683"/>
      <c r="T43" s="683"/>
      <c r="U43" s="683"/>
      <c r="V43" s="684"/>
      <c r="W43" s="685" t="s">
        <v>62</v>
      </c>
      <c r="X43" s="683"/>
      <c r="Y43" s="683"/>
      <c r="Z43" s="683"/>
      <c r="AA43" s="683"/>
      <c r="AB43" s="683"/>
      <c r="AC43" s="683"/>
      <c r="AD43" s="683"/>
      <c r="AE43" s="683"/>
      <c r="AF43" s="683"/>
      <c r="AG43" s="683"/>
      <c r="AH43" s="684"/>
      <c r="AI43" s="685" t="s">
        <v>181</v>
      </c>
      <c r="AJ43" s="683"/>
      <c r="AK43" s="683"/>
      <c r="AL43" s="683"/>
      <c r="AM43" s="683"/>
      <c r="AN43" s="683"/>
      <c r="AO43" s="683"/>
      <c r="AP43" s="683"/>
      <c r="AQ43" s="686"/>
    </row>
    <row r="44" spans="1:43" x14ac:dyDescent="0.25">
      <c r="A44" s="681"/>
      <c r="B44" s="674" t="s">
        <v>151</v>
      </c>
      <c r="C44" s="674"/>
      <c r="D44" s="674"/>
      <c r="E44" s="673" t="s">
        <v>152</v>
      </c>
      <c r="F44" s="674"/>
      <c r="G44" s="674"/>
      <c r="H44" s="687" t="s">
        <v>153</v>
      </c>
      <c r="I44" s="688"/>
      <c r="J44" s="689"/>
      <c r="K44" s="674" t="s">
        <v>154</v>
      </c>
      <c r="L44" s="674"/>
      <c r="M44" s="675"/>
      <c r="N44" s="674" t="s">
        <v>155</v>
      </c>
      <c r="O44" s="674"/>
      <c r="P44" s="677"/>
      <c r="Q44" s="688" t="s">
        <v>182</v>
      </c>
      <c r="R44" s="688"/>
      <c r="S44" s="688"/>
      <c r="T44" s="673" t="s">
        <v>183</v>
      </c>
      <c r="U44" s="674"/>
      <c r="V44" s="675"/>
      <c r="W44" s="676" t="s">
        <v>158</v>
      </c>
      <c r="X44" s="674"/>
      <c r="Y44" s="677"/>
      <c r="Z44" s="673" t="s">
        <v>184</v>
      </c>
      <c r="AA44" s="674"/>
      <c r="AB44" s="677"/>
      <c r="AC44" s="674" t="s">
        <v>185</v>
      </c>
      <c r="AD44" s="674"/>
      <c r="AE44" s="674"/>
      <c r="AF44" s="673" t="s">
        <v>186</v>
      </c>
      <c r="AG44" s="674"/>
      <c r="AH44" s="675"/>
      <c r="AI44" s="676" t="s">
        <v>161</v>
      </c>
      <c r="AJ44" s="674"/>
      <c r="AK44" s="677"/>
      <c r="AL44" s="673" t="s">
        <v>51</v>
      </c>
      <c r="AM44" s="674"/>
      <c r="AN44" s="677"/>
      <c r="AO44" s="673" t="s">
        <v>52</v>
      </c>
      <c r="AP44" s="674"/>
      <c r="AQ44" s="677"/>
    </row>
    <row r="45" spans="1:43" ht="15.75" thickBot="1" x14ac:dyDescent="0.3">
      <c r="A45" s="682"/>
      <c r="B45" s="451">
        <v>1996</v>
      </c>
      <c r="C45" s="451">
        <v>1997</v>
      </c>
      <c r="D45" s="451">
        <v>1998</v>
      </c>
      <c r="E45" s="452">
        <v>1996</v>
      </c>
      <c r="F45" s="451">
        <v>1997</v>
      </c>
      <c r="G45" s="453">
        <v>1998</v>
      </c>
      <c r="H45" s="454">
        <v>1996</v>
      </c>
      <c r="I45" s="454">
        <v>1997</v>
      </c>
      <c r="J45" s="454">
        <v>1998</v>
      </c>
      <c r="K45" s="452">
        <v>1996</v>
      </c>
      <c r="L45" s="451">
        <v>1997</v>
      </c>
      <c r="M45" s="453">
        <v>1998</v>
      </c>
      <c r="N45" s="451">
        <v>1996</v>
      </c>
      <c r="O45" s="451">
        <v>1997</v>
      </c>
      <c r="P45" s="451">
        <v>1998</v>
      </c>
      <c r="Q45" s="455">
        <v>1996</v>
      </c>
      <c r="R45" s="454">
        <v>1997</v>
      </c>
      <c r="S45" s="454">
        <v>1998</v>
      </c>
      <c r="T45" s="452">
        <v>1996</v>
      </c>
      <c r="U45" s="451">
        <v>1997</v>
      </c>
      <c r="V45" s="453">
        <v>1998</v>
      </c>
      <c r="W45" s="451">
        <v>1996</v>
      </c>
      <c r="X45" s="451">
        <v>1997</v>
      </c>
      <c r="Y45" s="451">
        <v>1998</v>
      </c>
      <c r="Z45" s="452">
        <v>1996</v>
      </c>
      <c r="AA45" s="451">
        <v>1997</v>
      </c>
      <c r="AB45" s="451">
        <v>1998</v>
      </c>
      <c r="AC45" s="452">
        <v>1996</v>
      </c>
      <c r="AD45" s="451">
        <v>1997</v>
      </c>
      <c r="AE45" s="451">
        <v>1998</v>
      </c>
      <c r="AF45" s="452">
        <v>1996</v>
      </c>
      <c r="AG45" s="451">
        <v>1997</v>
      </c>
      <c r="AH45" s="453">
        <v>1998</v>
      </c>
      <c r="AI45" s="456">
        <v>1996</v>
      </c>
      <c r="AJ45" s="451">
        <v>1997</v>
      </c>
      <c r="AK45" s="451">
        <v>1998</v>
      </c>
      <c r="AL45" s="452">
        <v>1996</v>
      </c>
      <c r="AM45" s="451">
        <v>1997</v>
      </c>
      <c r="AN45" s="451">
        <v>1998</v>
      </c>
      <c r="AO45" s="452">
        <v>1996</v>
      </c>
      <c r="AP45" s="451">
        <v>1997</v>
      </c>
      <c r="AQ45" s="457">
        <v>1998</v>
      </c>
    </row>
    <row r="46" spans="1:43" x14ac:dyDescent="0.25">
      <c r="A46" s="458" t="s">
        <v>43</v>
      </c>
      <c r="B46" s="459">
        <v>370</v>
      </c>
      <c r="C46" s="460">
        <v>405</v>
      </c>
      <c r="D46" s="461">
        <v>475</v>
      </c>
      <c r="E46" s="462"/>
      <c r="F46" s="460">
        <v>274</v>
      </c>
      <c r="G46" s="460">
        <v>261</v>
      </c>
      <c r="H46" s="463">
        <v>83</v>
      </c>
      <c r="I46" s="464">
        <v>83.4</v>
      </c>
      <c r="J46" s="464">
        <v>82.339996337890597</v>
      </c>
      <c r="K46" s="459">
        <v>96</v>
      </c>
      <c r="L46" s="460">
        <v>88</v>
      </c>
      <c r="M46" s="465">
        <v>91</v>
      </c>
      <c r="N46" s="464"/>
      <c r="O46" s="464">
        <v>75.598488372093016</v>
      </c>
      <c r="P46" s="464">
        <v>75.300003051757798</v>
      </c>
      <c r="Q46" s="463">
        <v>66</v>
      </c>
      <c r="R46" s="464">
        <v>68.000837209302318</v>
      </c>
      <c r="S46" s="464">
        <v>67.5</v>
      </c>
      <c r="T46" s="466">
        <v>0.61</v>
      </c>
      <c r="U46" s="467">
        <v>0.66</v>
      </c>
      <c r="V46" s="467">
        <v>0.67000001668929998</v>
      </c>
      <c r="W46" s="468">
        <v>12.9</v>
      </c>
      <c r="X46" s="464">
        <v>13.1000003814697</v>
      </c>
      <c r="Y46" s="461">
        <v>13.699999809265099</v>
      </c>
      <c r="Z46" s="463">
        <v>12.2</v>
      </c>
      <c r="AA46" s="464">
        <v>12.1000003814697</v>
      </c>
      <c r="AB46" s="464">
        <v>12.399999618530201</v>
      </c>
      <c r="AC46" s="459">
        <v>68</v>
      </c>
      <c r="AD46" s="460">
        <v>73.542908875222423</v>
      </c>
      <c r="AE46" s="460">
        <v>85.508241758241766</v>
      </c>
      <c r="AF46" s="466">
        <v>1.175</v>
      </c>
      <c r="AG46" s="467">
        <v>1.0406403940886699</v>
      </c>
      <c r="AH46" s="467">
        <v>0.71</v>
      </c>
      <c r="AI46" s="468">
        <v>9.1999999999999993</v>
      </c>
      <c r="AJ46" s="464">
        <v>9.8728202115158652</v>
      </c>
      <c r="AK46" s="464">
        <v>10.325522105263158</v>
      </c>
      <c r="AL46" s="463">
        <v>65.52</v>
      </c>
      <c r="AM46" s="464">
        <v>72.28</v>
      </c>
      <c r="AN46" s="464">
        <v>74.084999999999994</v>
      </c>
      <c r="AO46" s="463">
        <v>2.68</v>
      </c>
      <c r="AP46" s="464">
        <v>1.5149999999999999</v>
      </c>
      <c r="AQ46" s="469">
        <v>5.2249999999999996</v>
      </c>
    </row>
    <row r="47" spans="1:43" ht="15.75" thickBot="1" x14ac:dyDescent="0.3">
      <c r="A47" s="470" t="s">
        <v>163</v>
      </c>
      <c r="B47" s="471">
        <f>AVERAGE(B48:B52)</f>
        <v>333.75</v>
      </c>
      <c r="C47" s="472">
        <f>AVERAGE(C48:C52)</f>
        <v>398.75</v>
      </c>
      <c r="D47" s="472">
        <f>AVERAGE(D48:D52)</f>
        <v>420</v>
      </c>
      <c r="E47" s="473"/>
      <c r="F47" s="474"/>
      <c r="G47" s="474"/>
      <c r="H47" s="475">
        <f t="shared" ref="H47:AQ47" si="7">AVERAGE(H48:H52)</f>
        <v>81.95</v>
      </c>
      <c r="I47" s="476">
        <f t="shared" si="7"/>
        <v>81.905000000000001</v>
      </c>
      <c r="J47" s="476">
        <f t="shared" si="7"/>
        <v>81.724999999999994</v>
      </c>
      <c r="K47" s="471">
        <f t="shared" si="7"/>
        <v>92.75</v>
      </c>
      <c r="L47" s="472">
        <f t="shared" si="7"/>
        <v>75.25</v>
      </c>
      <c r="M47" s="477">
        <f t="shared" si="7"/>
        <v>93</v>
      </c>
      <c r="N47" s="476"/>
      <c r="O47" s="476">
        <f t="shared" si="7"/>
        <v>74.28065116279069</v>
      </c>
      <c r="P47" s="476">
        <f t="shared" si="7"/>
        <v>74.424999237060518</v>
      </c>
      <c r="Q47" s="475">
        <f t="shared" si="7"/>
        <v>64.45</v>
      </c>
      <c r="R47" s="476">
        <f t="shared" si="7"/>
        <v>66.556511627906985</v>
      </c>
      <c r="S47" s="476">
        <f t="shared" si="7"/>
        <v>67.024999999999991</v>
      </c>
      <c r="T47" s="478">
        <f t="shared" si="7"/>
        <v>0.58499999999999996</v>
      </c>
      <c r="U47" s="479">
        <f t="shared" si="7"/>
        <v>0.625</v>
      </c>
      <c r="V47" s="479">
        <f t="shared" si="7"/>
        <v>0.64500000000000002</v>
      </c>
      <c r="W47" s="480">
        <f t="shared" si="7"/>
        <v>13.375</v>
      </c>
      <c r="X47" s="476">
        <f t="shared" si="7"/>
        <v>13.574999809265076</v>
      </c>
      <c r="Y47" s="476">
        <f t="shared" si="7"/>
        <v>14.175000000000001</v>
      </c>
      <c r="Z47" s="475">
        <f t="shared" si="7"/>
        <v>12.475</v>
      </c>
      <c r="AA47" s="476">
        <f t="shared" si="7"/>
        <v>12.5250000953674</v>
      </c>
      <c r="AB47" s="476">
        <f t="shared" si="7"/>
        <v>13.05</v>
      </c>
      <c r="AC47" s="471">
        <f t="shared" si="7"/>
        <v>19</v>
      </c>
      <c r="AD47" s="472">
        <f t="shared" si="7"/>
        <v>38.319387491993162</v>
      </c>
      <c r="AE47" s="472">
        <f t="shared" si="7"/>
        <v>42.43083298470934</v>
      </c>
      <c r="AF47" s="478">
        <f t="shared" si="7"/>
        <v>0.44625000000000004</v>
      </c>
      <c r="AG47" s="479">
        <f t="shared" si="7"/>
        <v>0.45524549216453558</v>
      </c>
      <c r="AH47" s="479">
        <f t="shared" si="7"/>
        <v>0.33</v>
      </c>
      <c r="AI47" s="480">
        <f t="shared" si="7"/>
        <v>7.1</v>
      </c>
      <c r="AJ47" s="476">
        <f t="shared" si="7"/>
        <v>7.7749455927696545</v>
      </c>
      <c r="AK47" s="476">
        <f t="shared" si="7"/>
        <v>8.1053779051533343</v>
      </c>
      <c r="AL47" s="475">
        <f t="shared" si="7"/>
        <v>61.377499999999998</v>
      </c>
      <c r="AM47" s="476">
        <f t="shared" si="7"/>
        <v>65.486249999999998</v>
      </c>
      <c r="AN47" s="476">
        <f t="shared" si="7"/>
        <v>67.886250000000004</v>
      </c>
      <c r="AO47" s="475">
        <f t="shared" si="7"/>
        <v>0.8125</v>
      </c>
      <c r="AP47" s="476">
        <f t="shared" si="7"/>
        <v>0.66749999999999998</v>
      </c>
      <c r="AQ47" s="481">
        <f t="shared" si="7"/>
        <v>2.78125</v>
      </c>
    </row>
    <row r="48" spans="1:43" x14ac:dyDescent="0.25">
      <c r="A48" s="482" t="s">
        <v>187</v>
      </c>
      <c r="B48" s="483">
        <v>265</v>
      </c>
      <c r="C48" s="460">
        <v>390</v>
      </c>
      <c r="D48" s="461">
        <v>415</v>
      </c>
      <c r="E48" s="484"/>
      <c r="F48" s="460">
        <v>147</v>
      </c>
      <c r="G48" s="460">
        <v>160</v>
      </c>
      <c r="H48" s="485">
        <v>82.2</v>
      </c>
      <c r="I48" s="464">
        <v>80.92</v>
      </c>
      <c r="J48" s="464">
        <v>81.099999999999994</v>
      </c>
      <c r="K48" s="483">
        <v>91</v>
      </c>
      <c r="L48" s="460">
        <v>63</v>
      </c>
      <c r="M48" s="465">
        <v>90</v>
      </c>
      <c r="N48" s="464"/>
      <c r="O48" s="464">
        <v>74.257325581395349</v>
      </c>
      <c r="P48" s="464">
        <v>74</v>
      </c>
      <c r="Q48" s="485">
        <v>65.5</v>
      </c>
      <c r="R48" s="464">
        <v>66.655813953488376</v>
      </c>
      <c r="S48" s="464">
        <v>67.3</v>
      </c>
      <c r="T48" s="486">
        <v>0.61</v>
      </c>
      <c r="U48" s="467">
        <v>0.65</v>
      </c>
      <c r="V48" s="467">
        <v>0.66</v>
      </c>
      <c r="W48" s="468">
        <v>13.3</v>
      </c>
      <c r="X48" s="464">
        <v>13.899999618530201</v>
      </c>
      <c r="Y48" s="464">
        <v>14</v>
      </c>
      <c r="Z48" s="485">
        <v>12.5</v>
      </c>
      <c r="AA48" s="464">
        <v>12.800000190734799</v>
      </c>
      <c r="AB48" s="464">
        <v>13</v>
      </c>
      <c r="AC48" s="483">
        <v>10</v>
      </c>
      <c r="AD48" s="460">
        <v>34.013722126929672</v>
      </c>
      <c r="AE48" s="460">
        <v>40.421365914786968</v>
      </c>
      <c r="AF48" s="486">
        <v>0.248</v>
      </c>
      <c r="AG48" s="467">
        <v>0.34079173838209981</v>
      </c>
      <c r="AH48" s="467">
        <v>0.19</v>
      </c>
      <c r="AI48" s="468">
        <v>6.1</v>
      </c>
      <c r="AJ48" s="464">
        <v>6.7366228235294114</v>
      </c>
      <c r="AK48" s="464">
        <v>6.9461074766355146</v>
      </c>
      <c r="AL48" s="485">
        <v>59.63</v>
      </c>
      <c r="AM48" s="464">
        <v>64</v>
      </c>
      <c r="AN48" s="464">
        <v>66.055000000000007</v>
      </c>
      <c r="AO48" s="485">
        <v>0.78</v>
      </c>
      <c r="AP48" s="464">
        <v>0.99</v>
      </c>
      <c r="AQ48" s="469">
        <v>2.39</v>
      </c>
    </row>
    <row r="49" spans="1:43" x14ac:dyDescent="0.25">
      <c r="A49" s="482" t="s">
        <v>176</v>
      </c>
      <c r="B49" s="483">
        <v>395</v>
      </c>
      <c r="C49" s="460">
        <v>445</v>
      </c>
      <c r="D49" s="461">
        <v>430</v>
      </c>
      <c r="E49" s="484"/>
      <c r="F49" s="460">
        <v>182</v>
      </c>
      <c r="G49" s="460">
        <v>190</v>
      </c>
      <c r="H49" s="485">
        <v>82.2</v>
      </c>
      <c r="I49" s="464">
        <v>82.76</v>
      </c>
      <c r="J49" s="464">
        <v>82.5</v>
      </c>
      <c r="K49" s="483">
        <v>93</v>
      </c>
      <c r="L49" s="460">
        <v>78</v>
      </c>
      <c r="M49" s="465">
        <v>92</v>
      </c>
      <c r="N49" s="464"/>
      <c r="O49" s="464">
        <v>75.16393023255813</v>
      </c>
      <c r="P49" s="464">
        <v>74.699996948242102</v>
      </c>
      <c r="Q49" s="485">
        <v>64.400000000000006</v>
      </c>
      <c r="R49" s="464">
        <v>67.209209302325576</v>
      </c>
      <c r="S49" s="464">
        <v>67.099999999999994</v>
      </c>
      <c r="T49" s="486">
        <v>0.59</v>
      </c>
      <c r="U49" s="467">
        <v>0.59</v>
      </c>
      <c r="V49" s="467">
        <v>0.64</v>
      </c>
      <c r="W49" s="468">
        <v>13.2</v>
      </c>
      <c r="X49" s="464">
        <v>13.1000003814697</v>
      </c>
      <c r="Y49" s="464">
        <v>13.8</v>
      </c>
      <c r="Z49" s="485">
        <v>12.3</v>
      </c>
      <c r="AA49" s="464">
        <v>12</v>
      </c>
      <c r="AB49" s="464">
        <v>12.7</v>
      </c>
      <c r="AC49" s="483">
        <v>8</v>
      </c>
      <c r="AD49" s="460">
        <v>25.890204566675155</v>
      </c>
      <c r="AE49" s="460">
        <v>28</v>
      </c>
      <c r="AF49" s="486">
        <v>0.47199999999999998</v>
      </c>
      <c r="AG49" s="467">
        <v>0.37657657657657656</v>
      </c>
      <c r="AH49" s="467">
        <v>0.31</v>
      </c>
      <c r="AI49" s="468">
        <v>6.7</v>
      </c>
      <c r="AJ49" s="464">
        <v>7.3362648648648658</v>
      </c>
      <c r="AK49" s="464">
        <v>7.8672217289719635</v>
      </c>
      <c r="AL49" s="485">
        <v>60.6</v>
      </c>
      <c r="AM49" s="464">
        <v>64.894999999999996</v>
      </c>
      <c r="AN49" s="464">
        <v>68.23</v>
      </c>
      <c r="AO49" s="485">
        <v>0.2</v>
      </c>
      <c r="AP49" s="464">
        <v>0.62</v>
      </c>
      <c r="AQ49" s="469">
        <v>3.0249999999999999</v>
      </c>
    </row>
    <row r="50" spans="1:43" x14ac:dyDescent="0.25">
      <c r="A50" s="482" t="s">
        <v>165</v>
      </c>
      <c r="B50" s="483">
        <v>360</v>
      </c>
      <c r="C50" s="460">
        <v>400</v>
      </c>
      <c r="D50" s="461">
        <v>430</v>
      </c>
      <c r="E50" s="484"/>
      <c r="F50" s="460">
        <v>108</v>
      </c>
      <c r="G50" s="460">
        <v>260</v>
      </c>
      <c r="H50" s="485">
        <v>81.400000000000006</v>
      </c>
      <c r="I50" s="464">
        <v>81.489999999999995</v>
      </c>
      <c r="J50" s="464">
        <v>80.900000000000006</v>
      </c>
      <c r="K50" s="483">
        <v>95</v>
      </c>
      <c r="L50" s="460">
        <v>78</v>
      </c>
      <c r="M50" s="465">
        <v>92</v>
      </c>
      <c r="N50" s="464"/>
      <c r="O50" s="464">
        <v>74.236488372093021</v>
      </c>
      <c r="P50" s="464">
        <v>74</v>
      </c>
      <c r="Q50" s="485">
        <v>63.5</v>
      </c>
      <c r="R50" s="464">
        <v>66.594744186046512</v>
      </c>
      <c r="S50" s="464">
        <v>66</v>
      </c>
      <c r="T50" s="486">
        <v>0.56999999999999995</v>
      </c>
      <c r="U50" s="467">
        <v>0.64</v>
      </c>
      <c r="V50" s="467">
        <v>0.64</v>
      </c>
      <c r="W50" s="468">
        <v>13.5</v>
      </c>
      <c r="X50" s="464">
        <v>13.399999618530201</v>
      </c>
      <c r="Y50" s="464">
        <v>14.4</v>
      </c>
      <c r="Z50" s="485">
        <v>12.6</v>
      </c>
      <c r="AA50" s="464">
        <v>12.5</v>
      </c>
      <c r="AB50" s="464">
        <v>13.3</v>
      </c>
      <c r="AC50" s="483">
        <v>51</v>
      </c>
      <c r="AD50" s="460">
        <v>62.606123113668446</v>
      </c>
      <c r="AE50" s="460">
        <v>62.30196602405038</v>
      </c>
      <c r="AF50" s="486">
        <v>0.77500000000000002</v>
      </c>
      <c r="AG50" s="467">
        <v>0.67554347826086958</v>
      </c>
      <c r="AH50" s="467">
        <v>0.48</v>
      </c>
      <c r="AI50" s="468">
        <v>8</v>
      </c>
      <c r="AJ50" s="464">
        <v>8.4806598591549296</v>
      </c>
      <c r="AK50" s="464">
        <v>8.7131711606096118</v>
      </c>
      <c r="AL50" s="485">
        <v>62.33</v>
      </c>
      <c r="AM50" s="464">
        <v>65.739999999999995</v>
      </c>
      <c r="AN50" s="464">
        <v>67.89</v>
      </c>
      <c r="AO50" s="485">
        <v>1.22</v>
      </c>
      <c r="AP50" s="464">
        <v>0.76500000000000001</v>
      </c>
      <c r="AQ50" s="469">
        <v>2.665</v>
      </c>
    </row>
    <row r="51" spans="1:43" x14ac:dyDescent="0.25">
      <c r="A51" s="482" t="s">
        <v>188</v>
      </c>
      <c r="B51" s="483">
        <v>315</v>
      </c>
      <c r="C51" s="487"/>
      <c r="D51" s="487"/>
      <c r="E51" s="484"/>
      <c r="F51" s="487"/>
      <c r="G51" s="487"/>
      <c r="H51" s="485">
        <v>82</v>
      </c>
      <c r="I51" s="487"/>
      <c r="J51" s="488"/>
      <c r="K51" s="483">
        <v>92</v>
      </c>
      <c r="L51" s="487"/>
      <c r="M51" s="489"/>
      <c r="N51" s="464"/>
      <c r="P51" s="464"/>
      <c r="Q51" s="485">
        <v>64.400000000000006</v>
      </c>
      <c r="R51" s="487"/>
      <c r="S51" s="464"/>
      <c r="T51" s="486">
        <v>0.56999999999999995</v>
      </c>
      <c r="U51" s="487"/>
      <c r="V51" s="487"/>
      <c r="W51" s="468">
        <v>13.5</v>
      </c>
      <c r="X51" s="487"/>
      <c r="Y51" s="487"/>
      <c r="Z51" s="485">
        <v>12.5</v>
      </c>
      <c r="AA51" s="487"/>
      <c r="AB51" s="487"/>
      <c r="AC51" s="483">
        <v>7</v>
      </c>
      <c r="AD51" s="487"/>
      <c r="AE51" s="487"/>
      <c r="AF51" s="486">
        <v>0.28999999999999998</v>
      </c>
      <c r="AG51" s="467"/>
      <c r="AH51" s="467"/>
      <c r="AI51" s="468">
        <v>7.6</v>
      </c>
      <c r="AJ51" s="490"/>
      <c r="AK51" s="490"/>
      <c r="AL51" s="485">
        <v>62.95</v>
      </c>
      <c r="AM51" s="490"/>
      <c r="AN51" s="490"/>
      <c r="AO51" s="485">
        <v>1.05</v>
      </c>
      <c r="AP51" s="490"/>
      <c r="AQ51" s="491"/>
    </row>
    <row r="52" spans="1:43" s="434" customFormat="1" x14ac:dyDescent="0.25">
      <c r="A52" s="492" t="s">
        <v>189</v>
      </c>
      <c r="B52" s="493"/>
      <c r="C52" s="494">
        <v>360</v>
      </c>
      <c r="D52" s="495">
        <v>405</v>
      </c>
      <c r="E52" s="496"/>
      <c r="F52" s="494">
        <v>242</v>
      </c>
      <c r="G52" s="506">
        <v>224</v>
      </c>
      <c r="H52" s="497"/>
      <c r="I52" s="498">
        <v>82.45</v>
      </c>
      <c r="J52" s="499">
        <v>82.4</v>
      </c>
      <c r="K52" s="493"/>
      <c r="L52" s="494">
        <v>82</v>
      </c>
      <c r="M52" s="500">
        <v>98</v>
      </c>
      <c r="N52" s="498"/>
      <c r="O52" s="501">
        <v>73.464860465116288</v>
      </c>
      <c r="P52" s="499">
        <v>75</v>
      </c>
      <c r="Q52" s="497"/>
      <c r="R52" s="498">
        <v>65.76627906976745</v>
      </c>
      <c r="S52" s="498">
        <v>67.7</v>
      </c>
      <c r="T52" s="502"/>
      <c r="U52" s="503">
        <v>0.62</v>
      </c>
      <c r="V52" s="504">
        <v>0.64</v>
      </c>
      <c r="W52" s="505"/>
      <c r="X52" s="498">
        <v>13.899999618530201</v>
      </c>
      <c r="Y52" s="499">
        <v>14.5</v>
      </c>
      <c r="Z52" s="497"/>
      <c r="AA52" s="498">
        <v>12.800000190734799</v>
      </c>
      <c r="AB52" s="499">
        <v>13.2</v>
      </c>
      <c r="AC52" s="493"/>
      <c r="AD52" s="494">
        <v>30.767500160699367</v>
      </c>
      <c r="AE52" s="506">
        <v>39</v>
      </c>
      <c r="AF52" s="502"/>
      <c r="AG52" s="503">
        <v>0.42807017543859649</v>
      </c>
      <c r="AH52" s="503">
        <v>0.34</v>
      </c>
      <c r="AI52" s="505"/>
      <c r="AJ52" s="498">
        <v>8.5462348235294119</v>
      </c>
      <c r="AK52" s="499">
        <v>8.8950112543962483</v>
      </c>
      <c r="AL52" s="497"/>
      <c r="AM52" s="498">
        <v>67.31</v>
      </c>
      <c r="AN52" s="499">
        <v>69.37</v>
      </c>
      <c r="AO52" s="497"/>
      <c r="AP52" s="498">
        <v>0.29499999999999998</v>
      </c>
      <c r="AQ52" s="499">
        <v>3.0449999999999999</v>
      </c>
    </row>
    <row r="62" spans="1:43" ht="21" hidden="1" x14ac:dyDescent="0.35">
      <c r="A62" s="373" t="s">
        <v>190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6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</row>
    <row r="63" spans="1:43" ht="15.75" hidden="1" x14ac:dyDescent="0.25">
      <c r="A63" s="668" t="s">
        <v>146</v>
      </c>
      <c r="B63" s="671" t="s">
        <v>179</v>
      </c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2"/>
      <c r="N63" s="671" t="s">
        <v>175</v>
      </c>
      <c r="O63" s="671"/>
      <c r="P63" s="671"/>
      <c r="Q63" s="671"/>
      <c r="R63" s="671"/>
      <c r="S63" s="671"/>
      <c r="T63" s="671"/>
      <c r="U63" s="671"/>
      <c r="V63" s="672"/>
      <c r="W63" s="671" t="s">
        <v>62</v>
      </c>
      <c r="X63" s="671"/>
      <c r="Y63" s="671"/>
      <c r="Z63" s="671"/>
      <c r="AA63" s="671"/>
      <c r="AB63" s="671"/>
      <c r="AC63" s="671"/>
      <c r="AD63" s="671"/>
      <c r="AE63" s="671"/>
      <c r="AF63" s="671"/>
      <c r="AG63" s="671"/>
      <c r="AH63" s="672"/>
      <c r="AI63" s="678" t="s">
        <v>61</v>
      </c>
      <c r="AJ63" s="671"/>
      <c r="AK63" s="671"/>
      <c r="AL63" s="671"/>
      <c r="AM63" s="671"/>
      <c r="AN63" s="671"/>
      <c r="AO63" s="671"/>
      <c r="AP63" s="671"/>
      <c r="AQ63" s="671"/>
    </row>
    <row r="64" spans="1:43" hidden="1" x14ac:dyDescent="0.25">
      <c r="A64" s="669"/>
      <c r="B64" s="665" t="s">
        <v>151</v>
      </c>
      <c r="C64" s="665"/>
      <c r="D64" s="666"/>
      <c r="E64" s="664" t="s">
        <v>152</v>
      </c>
      <c r="F64" s="665"/>
      <c r="G64" s="665"/>
      <c r="H64" s="664" t="s">
        <v>153</v>
      </c>
      <c r="I64" s="665"/>
      <c r="J64" s="666"/>
      <c r="K64" s="664" t="s">
        <v>154</v>
      </c>
      <c r="L64" s="665"/>
      <c r="M64" s="667"/>
      <c r="N64" s="665" t="s">
        <v>155</v>
      </c>
      <c r="O64" s="665"/>
      <c r="P64" s="666"/>
      <c r="Q64" s="664" t="s">
        <v>156</v>
      </c>
      <c r="R64" s="665"/>
      <c r="S64" s="666"/>
      <c r="T64" s="665" t="s">
        <v>157</v>
      </c>
      <c r="U64" s="665"/>
      <c r="V64" s="667"/>
      <c r="W64" s="665" t="s">
        <v>158</v>
      </c>
      <c r="X64" s="665"/>
      <c r="Y64" s="666"/>
      <c r="Z64" s="664" t="s">
        <v>159</v>
      </c>
      <c r="AA64" s="665"/>
      <c r="AB64" s="666"/>
      <c r="AC64" s="664" t="s">
        <v>160</v>
      </c>
      <c r="AD64" s="665"/>
      <c r="AE64" s="666"/>
      <c r="AF64" s="665" t="s">
        <v>13</v>
      </c>
      <c r="AG64" s="665"/>
      <c r="AH64" s="667"/>
      <c r="AI64" s="679" t="s">
        <v>161</v>
      </c>
      <c r="AJ64" s="665"/>
      <c r="AK64" s="666"/>
      <c r="AL64" s="664" t="s">
        <v>51</v>
      </c>
      <c r="AM64" s="665"/>
      <c r="AN64" s="666"/>
      <c r="AO64" s="665" t="s">
        <v>52</v>
      </c>
      <c r="AP64" s="665"/>
      <c r="AQ64" s="665"/>
    </row>
    <row r="65" spans="1:43" ht="15.75" hidden="1" thickBot="1" x14ac:dyDescent="0.3">
      <c r="A65" s="670"/>
      <c r="B65" s="374">
        <v>1996</v>
      </c>
      <c r="C65" s="374">
        <v>1997</v>
      </c>
      <c r="D65" s="375">
        <v>1999</v>
      </c>
      <c r="E65" s="374"/>
      <c r="F65" s="374"/>
      <c r="G65" s="374"/>
      <c r="H65" s="376"/>
      <c r="I65" s="374"/>
      <c r="J65" s="377"/>
      <c r="K65" s="376"/>
      <c r="L65" s="374"/>
      <c r="M65" s="378"/>
      <c r="N65" s="379"/>
      <c r="O65" s="374"/>
      <c r="P65" s="377"/>
      <c r="Q65" s="374"/>
      <c r="R65" s="374"/>
      <c r="S65" s="377"/>
      <c r="T65" s="374"/>
      <c r="U65" s="374"/>
      <c r="V65" s="374"/>
      <c r="W65" s="379"/>
      <c r="X65" s="374"/>
      <c r="Y65" s="377"/>
      <c r="Z65" s="374"/>
      <c r="AA65" s="374"/>
      <c r="AB65" s="374"/>
      <c r="AC65" s="376"/>
      <c r="AD65" s="374"/>
      <c r="AE65" s="377"/>
      <c r="AF65" s="374"/>
      <c r="AG65" s="374"/>
      <c r="AH65" s="374"/>
      <c r="AI65" s="379"/>
      <c r="AJ65" s="374"/>
      <c r="AK65" s="377"/>
      <c r="AL65" s="374"/>
      <c r="AM65" s="374"/>
      <c r="AN65" s="377"/>
      <c r="AO65" s="374"/>
      <c r="AP65" s="374"/>
      <c r="AQ65" s="374"/>
    </row>
    <row r="66" spans="1:43" hidden="1" x14ac:dyDescent="0.25">
      <c r="A66" s="507" t="s">
        <v>43</v>
      </c>
      <c r="B66" s="171"/>
      <c r="C66" s="381"/>
      <c r="D66" s="381"/>
      <c r="E66" s="382"/>
      <c r="F66" s="383"/>
      <c r="G66" s="381"/>
      <c r="H66" s="384"/>
      <c r="I66" s="385"/>
      <c r="J66" s="386"/>
      <c r="K66" s="387"/>
      <c r="L66" s="383"/>
      <c r="M66" s="381"/>
      <c r="N66" s="388"/>
      <c r="O66" s="385"/>
      <c r="P66" s="385"/>
      <c r="Q66" s="384"/>
      <c r="R66" s="385"/>
      <c r="S66" s="385"/>
      <c r="T66" s="389"/>
      <c r="U66" s="390"/>
      <c r="V66" s="390"/>
      <c r="W66" s="391"/>
      <c r="X66" s="385"/>
      <c r="Y66" s="385"/>
      <c r="Z66" s="392"/>
      <c r="AA66" s="385"/>
      <c r="AB66" s="385"/>
      <c r="AC66" s="393"/>
      <c r="AD66" s="381"/>
      <c r="AE66" s="381"/>
      <c r="AF66" s="394"/>
      <c r="AG66" s="390"/>
      <c r="AH66" s="390"/>
      <c r="AI66" s="391"/>
      <c r="AJ66" s="385"/>
      <c r="AK66" s="385"/>
      <c r="AL66" s="395"/>
      <c r="AM66" s="385"/>
      <c r="AN66" s="385"/>
      <c r="AO66" s="395"/>
      <c r="AP66" s="385"/>
      <c r="AQ66" s="381"/>
    </row>
    <row r="67" spans="1:43" ht="15.75" hidden="1" thickBot="1" x14ac:dyDescent="0.3">
      <c r="A67" s="508" t="s">
        <v>163</v>
      </c>
      <c r="B67" s="397" t="e">
        <f t="shared" ref="B67:AQ67" si="8">AVERAGE(B68:B71)</f>
        <v>#DIV/0!</v>
      </c>
      <c r="C67" s="397" t="e">
        <f t="shared" si="8"/>
        <v>#DIV/0!</v>
      </c>
      <c r="D67" s="397" t="e">
        <f t="shared" si="8"/>
        <v>#DIV/0!</v>
      </c>
      <c r="E67" s="398" t="e">
        <f t="shared" si="8"/>
        <v>#DIV/0!</v>
      </c>
      <c r="F67" s="397" t="e">
        <f t="shared" si="8"/>
        <v>#DIV/0!</v>
      </c>
      <c r="G67" s="397" t="e">
        <f t="shared" si="8"/>
        <v>#DIV/0!</v>
      </c>
      <c r="H67" s="399" t="e">
        <f t="shared" si="8"/>
        <v>#DIV/0!</v>
      </c>
      <c r="I67" s="400" t="e">
        <f t="shared" si="8"/>
        <v>#DIV/0!</v>
      </c>
      <c r="J67" s="400" t="e">
        <f t="shared" si="8"/>
        <v>#DIV/0!</v>
      </c>
      <c r="K67" s="398" t="e">
        <f t="shared" si="8"/>
        <v>#DIV/0!</v>
      </c>
      <c r="L67" s="397" t="e">
        <f t="shared" si="8"/>
        <v>#DIV/0!</v>
      </c>
      <c r="M67" s="397" t="e">
        <f t="shared" si="8"/>
        <v>#DIV/0!</v>
      </c>
      <c r="N67" s="401" t="e">
        <f t="shared" si="8"/>
        <v>#DIV/0!</v>
      </c>
      <c r="O67" s="400" t="e">
        <f t="shared" si="8"/>
        <v>#DIV/0!</v>
      </c>
      <c r="P67" s="400" t="e">
        <f t="shared" si="8"/>
        <v>#DIV/0!</v>
      </c>
      <c r="Q67" s="399" t="e">
        <f t="shared" si="8"/>
        <v>#DIV/0!</v>
      </c>
      <c r="R67" s="400" t="e">
        <f t="shared" si="8"/>
        <v>#DIV/0!</v>
      </c>
      <c r="S67" s="400" t="e">
        <f t="shared" si="8"/>
        <v>#DIV/0!</v>
      </c>
      <c r="T67" s="402" t="e">
        <f t="shared" si="8"/>
        <v>#DIV/0!</v>
      </c>
      <c r="U67" s="403" t="e">
        <f t="shared" si="8"/>
        <v>#DIV/0!</v>
      </c>
      <c r="V67" s="403" t="e">
        <f t="shared" si="8"/>
        <v>#DIV/0!</v>
      </c>
      <c r="W67" s="401" t="e">
        <f t="shared" si="8"/>
        <v>#DIV/0!</v>
      </c>
      <c r="X67" s="400" t="e">
        <f t="shared" si="8"/>
        <v>#DIV/0!</v>
      </c>
      <c r="Y67" s="400" t="e">
        <f t="shared" si="8"/>
        <v>#DIV/0!</v>
      </c>
      <c r="Z67" s="399" t="e">
        <f t="shared" si="8"/>
        <v>#DIV/0!</v>
      </c>
      <c r="AA67" s="400" t="e">
        <f t="shared" si="8"/>
        <v>#DIV/0!</v>
      </c>
      <c r="AB67" s="400" t="e">
        <f t="shared" si="8"/>
        <v>#DIV/0!</v>
      </c>
      <c r="AC67" s="398" t="e">
        <f t="shared" si="8"/>
        <v>#DIV/0!</v>
      </c>
      <c r="AD67" s="397" t="e">
        <f t="shared" si="8"/>
        <v>#DIV/0!</v>
      </c>
      <c r="AE67" s="397" t="e">
        <f t="shared" si="8"/>
        <v>#DIV/0!</v>
      </c>
      <c r="AF67" s="402" t="e">
        <f t="shared" si="8"/>
        <v>#DIV/0!</v>
      </c>
      <c r="AG67" s="403" t="e">
        <f t="shared" si="8"/>
        <v>#DIV/0!</v>
      </c>
      <c r="AH67" s="403" t="e">
        <f t="shared" si="8"/>
        <v>#DIV/0!</v>
      </c>
      <c r="AI67" s="401" t="e">
        <f t="shared" si="8"/>
        <v>#DIV/0!</v>
      </c>
      <c r="AJ67" s="400" t="e">
        <f t="shared" si="8"/>
        <v>#DIV/0!</v>
      </c>
      <c r="AK67" s="400" t="e">
        <f t="shared" si="8"/>
        <v>#DIV/0!</v>
      </c>
      <c r="AL67" s="399" t="e">
        <f t="shared" si="8"/>
        <v>#DIV/0!</v>
      </c>
      <c r="AM67" s="400" t="e">
        <f t="shared" si="8"/>
        <v>#DIV/0!</v>
      </c>
      <c r="AN67" s="400" t="e">
        <f t="shared" si="8"/>
        <v>#DIV/0!</v>
      </c>
      <c r="AO67" s="399" t="e">
        <f t="shared" si="8"/>
        <v>#DIV/0!</v>
      </c>
      <c r="AP67" s="400" t="e">
        <f t="shared" si="8"/>
        <v>#DIV/0!</v>
      </c>
      <c r="AQ67" s="400" t="e">
        <f t="shared" si="8"/>
        <v>#DIV/0!</v>
      </c>
    </row>
    <row r="68" spans="1:43" s="127" customFormat="1" hidden="1" x14ac:dyDescent="0.25">
      <c r="A68" s="509" t="s">
        <v>191</v>
      </c>
      <c r="B68" s="406"/>
      <c r="C68" s="381"/>
      <c r="D68" s="381"/>
      <c r="E68" s="407"/>
      <c r="F68" s="381"/>
      <c r="G68" s="381"/>
      <c r="H68" s="408"/>
      <c r="I68" s="385"/>
      <c r="J68" s="386"/>
      <c r="K68" s="409"/>
      <c r="L68" s="381"/>
      <c r="M68" s="381"/>
      <c r="N68" s="410"/>
      <c r="O68" s="385"/>
      <c r="P68" s="385"/>
      <c r="Q68" s="411"/>
      <c r="R68" s="385"/>
      <c r="S68" s="385"/>
      <c r="T68" s="412"/>
      <c r="U68" s="390"/>
      <c r="V68" s="390"/>
      <c r="W68" s="413"/>
      <c r="X68" s="385"/>
      <c r="Y68" s="385"/>
      <c r="Z68" s="408"/>
      <c r="AA68" s="385"/>
      <c r="AB68" s="385"/>
      <c r="AC68" s="414"/>
      <c r="AD68" s="381"/>
      <c r="AE68" s="381"/>
      <c r="AF68" s="412"/>
      <c r="AG68" s="390"/>
      <c r="AH68" s="390"/>
      <c r="AI68" s="413"/>
      <c r="AJ68" s="385"/>
      <c r="AK68" s="385"/>
      <c r="AL68" s="411"/>
      <c r="AM68" s="385"/>
      <c r="AN68" s="385"/>
      <c r="AO68" s="411"/>
      <c r="AP68" s="385"/>
      <c r="AQ68" s="385"/>
    </row>
    <row r="69" spans="1:43" s="127" customFormat="1" hidden="1" x14ac:dyDescent="0.25">
      <c r="A69" s="509" t="s">
        <v>176</v>
      </c>
      <c r="B69" s="415"/>
      <c r="C69" s="381"/>
      <c r="D69" s="381"/>
      <c r="E69" s="407"/>
      <c r="F69" s="381"/>
      <c r="G69" s="381"/>
      <c r="H69" s="408"/>
      <c r="I69" s="385"/>
      <c r="J69" s="386"/>
      <c r="K69" s="409"/>
      <c r="L69" s="381"/>
      <c r="M69" s="381"/>
      <c r="N69" s="410"/>
      <c r="O69" s="385"/>
      <c r="P69" s="385"/>
      <c r="Q69" s="411"/>
      <c r="R69" s="385"/>
      <c r="S69" s="385"/>
      <c r="T69" s="412"/>
      <c r="U69" s="390"/>
      <c r="V69" s="390"/>
      <c r="W69" s="413"/>
      <c r="X69" s="385"/>
      <c r="Y69" s="385"/>
      <c r="Z69" s="408"/>
      <c r="AA69" s="385"/>
      <c r="AB69" s="385"/>
      <c r="AC69" s="414"/>
      <c r="AD69" s="381"/>
      <c r="AE69" s="381"/>
      <c r="AF69" s="412"/>
      <c r="AG69" s="390"/>
      <c r="AH69" s="390"/>
      <c r="AI69" s="413"/>
      <c r="AJ69" s="385"/>
      <c r="AK69" s="385"/>
      <c r="AL69" s="411"/>
      <c r="AM69" s="385"/>
      <c r="AN69" s="385"/>
      <c r="AO69" s="411"/>
      <c r="AP69" s="385"/>
      <c r="AQ69" s="385"/>
    </row>
    <row r="70" spans="1:43" hidden="1" x14ac:dyDescent="0.25">
      <c r="A70" s="509" t="s">
        <v>165</v>
      </c>
      <c r="B70" s="415"/>
      <c r="C70" s="381"/>
      <c r="D70" s="381"/>
      <c r="E70" s="407"/>
      <c r="F70" s="381"/>
      <c r="G70" s="381"/>
      <c r="H70" s="408"/>
      <c r="I70" s="385"/>
      <c r="J70" s="386"/>
      <c r="K70" s="409"/>
      <c r="L70" s="381"/>
      <c r="M70" s="381"/>
      <c r="N70" s="410"/>
      <c r="O70" s="385"/>
      <c r="P70" s="385"/>
      <c r="Q70" s="411"/>
      <c r="R70" s="385"/>
      <c r="S70" s="385"/>
      <c r="T70" s="412"/>
      <c r="U70" s="390"/>
      <c r="V70" s="390"/>
      <c r="W70" s="413"/>
      <c r="X70" s="385"/>
      <c r="Y70" s="385"/>
      <c r="Z70" s="408"/>
      <c r="AA70" s="385"/>
      <c r="AB70" s="385"/>
      <c r="AC70" s="414"/>
      <c r="AD70" s="381"/>
      <c r="AE70" s="381"/>
      <c r="AF70" s="412"/>
      <c r="AG70" s="390"/>
      <c r="AH70" s="390"/>
      <c r="AI70" s="413"/>
      <c r="AJ70" s="385"/>
      <c r="AK70" s="385"/>
      <c r="AL70" s="411"/>
      <c r="AM70" s="385"/>
      <c r="AN70" s="385"/>
      <c r="AO70" s="411"/>
      <c r="AP70" s="385"/>
      <c r="AQ70" s="385"/>
    </row>
    <row r="71" spans="1:43" hidden="1" x14ac:dyDescent="0.25">
      <c r="A71" s="510" t="s">
        <v>164</v>
      </c>
      <c r="B71" s="419"/>
      <c r="C71" s="420"/>
      <c r="D71" s="420"/>
      <c r="E71" s="421"/>
      <c r="F71" s="420"/>
      <c r="G71" s="420"/>
      <c r="H71" s="422"/>
      <c r="I71" s="423"/>
      <c r="J71" s="424"/>
      <c r="K71" s="425"/>
      <c r="L71" s="420"/>
      <c r="M71" s="420"/>
      <c r="N71" s="426"/>
      <c r="O71" s="423"/>
      <c r="P71" s="423"/>
      <c r="Q71" s="427"/>
      <c r="R71" s="423"/>
      <c r="S71" s="423"/>
      <c r="T71" s="428"/>
      <c r="U71" s="429"/>
      <c r="V71" s="429"/>
      <c r="W71" s="430"/>
      <c r="X71" s="423"/>
      <c r="Y71" s="423"/>
      <c r="Z71" s="422"/>
      <c r="AA71" s="423"/>
      <c r="AB71" s="423"/>
      <c r="AC71" s="431"/>
      <c r="AD71" s="420"/>
      <c r="AE71" s="420"/>
      <c r="AF71" s="428"/>
      <c r="AG71" s="429"/>
      <c r="AH71" s="429"/>
      <c r="AI71" s="430"/>
      <c r="AJ71" s="423"/>
      <c r="AK71" s="423"/>
      <c r="AL71" s="427"/>
      <c r="AM71" s="423"/>
      <c r="AN71" s="423"/>
      <c r="AO71" s="427"/>
      <c r="AP71" s="423"/>
      <c r="AQ71" s="423"/>
    </row>
  </sheetData>
  <mergeCells count="95">
    <mergeCell ref="A2:A4"/>
    <mergeCell ref="B2:M2"/>
    <mergeCell ref="N2:V2"/>
    <mergeCell ref="W2:AH2"/>
    <mergeCell ref="AI2:AQ2"/>
    <mergeCell ref="B3:D3"/>
    <mergeCell ref="E3:G3"/>
    <mergeCell ref="H3:J3"/>
    <mergeCell ref="K3:M3"/>
    <mergeCell ref="N3:P3"/>
    <mergeCell ref="AI3:AK3"/>
    <mergeCell ref="AL3:AN3"/>
    <mergeCell ref="AO3:AQ3"/>
    <mergeCell ref="Q3:S3"/>
    <mergeCell ref="T3:V3"/>
    <mergeCell ref="W3:Y3"/>
    <mergeCell ref="A17:A19"/>
    <mergeCell ref="B17:M17"/>
    <mergeCell ref="N17:V17"/>
    <mergeCell ref="W17:AH17"/>
    <mergeCell ref="AI17:AQ17"/>
    <mergeCell ref="B18:D18"/>
    <mergeCell ref="E18:G18"/>
    <mergeCell ref="Z3:AB3"/>
    <mergeCell ref="AC3:AE3"/>
    <mergeCell ref="AF3:AH3"/>
    <mergeCell ref="AO18:AQ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31:A33"/>
    <mergeCell ref="B31:M31"/>
    <mergeCell ref="N31:V31"/>
    <mergeCell ref="W31:AH31"/>
    <mergeCell ref="AI31:AQ31"/>
    <mergeCell ref="B32:D32"/>
    <mergeCell ref="E32:G32"/>
    <mergeCell ref="H32:J32"/>
    <mergeCell ref="K32:M32"/>
    <mergeCell ref="N32:P32"/>
    <mergeCell ref="AI32:AK32"/>
    <mergeCell ref="AL32:AN32"/>
    <mergeCell ref="AO32:AQ32"/>
    <mergeCell ref="Q32:S32"/>
    <mergeCell ref="T32:V32"/>
    <mergeCell ref="W32:Y32"/>
    <mergeCell ref="A43:A45"/>
    <mergeCell ref="B43:M43"/>
    <mergeCell ref="N43:V43"/>
    <mergeCell ref="W43:AH43"/>
    <mergeCell ref="AI43:AQ43"/>
    <mergeCell ref="B44:D44"/>
    <mergeCell ref="E44:G44"/>
    <mergeCell ref="AO44:AQ44"/>
    <mergeCell ref="H44:J44"/>
    <mergeCell ref="K44:M44"/>
    <mergeCell ref="N44:P44"/>
    <mergeCell ref="Q44:S44"/>
    <mergeCell ref="T44:V44"/>
    <mergeCell ref="W44:Y44"/>
    <mergeCell ref="Z44:AB44"/>
    <mergeCell ref="AC44:AE44"/>
    <mergeCell ref="AI44:AK44"/>
    <mergeCell ref="AL44:AN44"/>
    <mergeCell ref="Z64:AB64"/>
    <mergeCell ref="AC64:AE64"/>
    <mergeCell ref="AF64:AH64"/>
    <mergeCell ref="AI63:AQ63"/>
    <mergeCell ref="AI64:AK64"/>
    <mergeCell ref="AL64:AN64"/>
    <mergeCell ref="AO64:AQ64"/>
    <mergeCell ref="Z32:AB32"/>
    <mergeCell ref="AC32:AE32"/>
    <mergeCell ref="AF32:AH32"/>
    <mergeCell ref="A63:A65"/>
    <mergeCell ref="B63:M63"/>
    <mergeCell ref="N63:V63"/>
    <mergeCell ref="W63:AH63"/>
    <mergeCell ref="B64:D64"/>
    <mergeCell ref="E64:G64"/>
    <mergeCell ref="H64:J64"/>
    <mergeCell ref="K64:M64"/>
    <mergeCell ref="N64:P64"/>
    <mergeCell ref="Q64:S64"/>
    <mergeCell ref="T64:V64"/>
    <mergeCell ref="W64:Y64"/>
    <mergeCell ref="AF44:AH44"/>
  </mergeCells>
  <printOptions horizontalCentered="1"/>
  <pageMargins left="1" right="0.25" top="1.25" bottom="0.75" header="0.5" footer="0.3"/>
  <pageSetup paperSize="17" scale="65" fitToHeight="0" orientation="landscape" r:id="rId1"/>
  <headerFooter>
    <oddHeader>&amp;C&amp;14&amp;A</oddHeader>
    <oddFooter>&amp;C&amp;12Page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B32"/>
  <sheetViews>
    <sheetView zoomScale="70" zoomScaleNormal="70" workbookViewId="0">
      <selection activeCell="V21" sqref="V21"/>
    </sheetView>
  </sheetViews>
  <sheetFormatPr defaultRowHeight="15" x14ac:dyDescent="0.2"/>
  <cols>
    <col min="1" max="1" width="9.140625" style="174"/>
    <col min="2" max="2" width="17.85546875" style="174" customWidth="1"/>
    <col min="3" max="3" width="18.7109375" style="174" customWidth="1"/>
    <col min="4" max="4" width="3.42578125" style="371" customWidth="1"/>
    <col min="5" max="5" width="3.7109375" style="371" customWidth="1"/>
    <col min="6" max="7" width="3.42578125" style="371" customWidth="1"/>
    <col min="8" max="8" width="17.28515625" style="176" customWidth="1"/>
    <col min="9" max="11" width="8.7109375" style="174" customWidth="1"/>
    <col min="12" max="12" width="9" style="174" customWidth="1"/>
    <col min="13" max="15" width="8.7109375" style="174" customWidth="1"/>
    <col min="16" max="16" width="10.85546875" style="174" customWidth="1"/>
    <col min="17" max="18" width="8.7109375" style="175" customWidth="1"/>
    <col min="19" max="20" width="8.7109375" style="174" customWidth="1"/>
    <col min="21" max="21" width="9.28515625" style="174" customWidth="1"/>
    <col min="22" max="16384" width="9.140625" style="174"/>
  </cols>
  <sheetData>
    <row r="1" spans="1:28" s="515" customFormat="1" ht="39.75" customHeight="1" x14ac:dyDescent="0.25">
      <c r="B1" s="697" t="s">
        <v>64</v>
      </c>
      <c r="C1" s="699" t="s">
        <v>63</v>
      </c>
      <c r="D1" s="701" t="s">
        <v>24</v>
      </c>
      <c r="E1" s="702"/>
      <c r="F1" s="702"/>
      <c r="G1" s="702"/>
      <c r="H1" s="703" t="s">
        <v>25</v>
      </c>
      <c r="I1" s="704"/>
      <c r="J1" s="704"/>
      <c r="K1" s="705"/>
      <c r="L1" s="706" t="s">
        <v>26</v>
      </c>
      <c r="M1" s="707"/>
      <c r="N1" s="708"/>
      <c r="O1" s="694" t="s">
        <v>194</v>
      </c>
      <c r="P1" s="695"/>
      <c r="Q1" s="695"/>
      <c r="R1" s="709"/>
      <c r="S1" s="694" t="s">
        <v>195</v>
      </c>
      <c r="T1" s="695"/>
      <c r="U1" s="696"/>
    </row>
    <row r="2" spans="1:28" s="283" customFormat="1" ht="75.75" thickBot="1" x14ac:dyDescent="0.3">
      <c r="B2" s="698"/>
      <c r="C2" s="700"/>
      <c r="D2" s="367" t="s">
        <v>1</v>
      </c>
      <c r="E2" s="368" t="s">
        <v>2</v>
      </c>
      <c r="F2" s="368" t="s">
        <v>3</v>
      </c>
      <c r="G2" s="368" t="s">
        <v>4</v>
      </c>
      <c r="H2" s="329" t="s">
        <v>5</v>
      </c>
      <c r="I2" s="330" t="s">
        <v>96</v>
      </c>
      <c r="J2" s="330" t="s">
        <v>97</v>
      </c>
      <c r="K2" s="331" t="s">
        <v>98</v>
      </c>
      <c r="L2" s="332" t="s">
        <v>99</v>
      </c>
      <c r="M2" s="330" t="s">
        <v>100</v>
      </c>
      <c r="N2" s="330" t="s">
        <v>101</v>
      </c>
      <c r="O2" s="332" t="s">
        <v>102</v>
      </c>
      <c r="P2" s="333" t="s">
        <v>103</v>
      </c>
      <c r="Q2" s="333" t="s">
        <v>104</v>
      </c>
      <c r="R2" s="333" t="s">
        <v>13</v>
      </c>
      <c r="S2" s="334" t="s">
        <v>105</v>
      </c>
      <c r="T2" s="335" t="s">
        <v>51</v>
      </c>
      <c r="U2" s="372" t="s">
        <v>52</v>
      </c>
    </row>
    <row r="3" spans="1:28" s="180" customFormat="1" ht="20.100000000000001" customHeight="1" thickBot="1" x14ac:dyDescent="0.3">
      <c r="B3" s="259" t="s">
        <v>144</v>
      </c>
      <c r="C3" s="218"/>
      <c r="D3" s="218"/>
      <c r="E3" s="218"/>
      <c r="F3" s="218"/>
      <c r="G3" s="218"/>
      <c r="H3" s="217"/>
      <c r="I3" s="281"/>
      <c r="J3" s="281"/>
      <c r="K3" s="282"/>
      <c r="L3" s="281"/>
      <c r="M3" s="281"/>
      <c r="N3" s="281"/>
      <c r="O3" s="281"/>
      <c r="P3" s="215"/>
      <c r="Q3" s="215"/>
      <c r="R3" s="215"/>
      <c r="S3" s="214"/>
      <c r="T3" s="213"/>
      <c r="U3" s="213"/>
    </row>
    <row r="4" spans="1:28" s="270" customFormat="1" ht="20.100000000000001" customHeight="1" x14ac:dyDescent="0.25">
      <c r="B4" s="253" t="s">
        <v>16</v>
      </c>
      <c r="C4" s="252"/>
      <c r="D4" s="251"/>
      <c r="E4" s="251"/>
      <c r="F4" s="251"/>
      <c r="G4" s="250"/>
      <c r="H4" s="249"/>
      <c r="I4" s="245" t="s">
        <v>59</v>
      </c>
      <c r="J4" s="245" t="s">
        <v>59</v>
      </c>
      <c r="K4" s="248">
        <v>11</v>
      </c>
      <c r="L4" s="246">
        <v>2.1</v>
      </c>
      <c r="M4" s="245">
        <v>2.1</v>
      </c>
      <c r="N4" s="225">
        <v>-0.06</v>
      </c>
      <c r="O4" s="246">
        <v>0.9</v>
      </c>
      <c r="P4" s="245">
        <v>0.9</v>
      </c>
      <c r="Q4" s="247" t="s">
        <v>59</v>
      </c>
      <c r="R4" s="592" t="s">
        <v>59</v>
      </c>
      <c r="S4" s="280">
        <v>1.6</v>
      </c>
      <c r="T4" s="245">
        <v>2.6</v>
      </c>
      <c r="U4" s="244" t="s">
        <v>59</v>
      </c>
      <c r="V4" s="232"/>
      <c r="W4" s="232"/>
      <c r="X4" s="232"/>
      <c r="Y4" s="232"/>
    </row>
    <row r="5" spans="1:28" s="270" customFormat="1" ht="20.100000000000001" customHeight="1" x14ac:dyDescent="0.25">
      <c r="B5" s="243" t="s">
        <v>18</v>
      </c>
      <c r="C5" s="242"/>
      <c r="D5" s="239"/>
      <c r="E5" s="239"/>
      <c r="F5" s="239"/>
      <c r="G5" s="238"/>
      <c r="H5" s="237"/>
      <c r="I5" s="234" t="s">
        <v>59</v>
      </c>
      <c r="J5" s="234" t="s">
        <v>59</v>
      </c>
      <c r="K5" s="236">
        <v>7</v>
      </c>
      <c r="L5" s="279">
        <v>1.1000000000000001</v>
      </c>
      <c r="M5" s="234">
        <v>1.1000000000000001</v>
      </c>
      <c r="N5" s="225">
        <v>-0.03</v>
      </c>
      <c r="O5" s="235">
        <v>0.4</v>
      </c>
      <c r="P5" s="234">
        <v>0.4</v>
      </c>
      <c r="Q5" s="247" t="s">
        <v>59</v>
      </c>
      <c r="R5" s="593" t="s">
        <v>59</v>
      </c>
      <c r="S5" s="278">
        <v>1.1000000000000001</v>
      </c>
      <c r="T5" s="234">
        <v>1.6</v>
      </c>
      <c r="U5" s="233" t="s">
        <v>59</v>
      </c>
      <c r="V5" s="232"/>
      <c r="W5" s="232"/>
      <c r="X5" s="232"/>
      <c r="Y5" s="232"/>
    </row>
    <row r="6" spans="1:28" s="270" customFormat="1" ht="20.100000000000001" customHeight="1" x14ac:dyDescent="0.25">
      <c r="B6" s="241" t="s">
        <v>19</v>
      </c>
      <c r="C6" s="240"/>
      <c r="D6" s="239"/>
      <c r="E6" s="239"/>
      <c r="F6" s="239"/>
      <c r="G6" s="238"/>
      <c r="H6" s="237"/>
      <c r="I6" s="233">
        <v>-50</v>
      </c>
      <c r="J6" s="234" t="s">
        <v>59</v>
      </c>
      <c r="K6" s="236">
        <v>-7</v>
      </c>
      <c r="L6" s="279">
        <v>-1.1000000000000001</v>
      </c>
      <c r="M6" s="234">
        <v>-1.1000000000000001</v>
      </c>
      <c r="N6" s="225">
        <v>0.03</v>
      </c>
      <c r="O6" s="235">
        <v>-0.4</v>
      </c>
      <c r="P6" s="234">
        <v>-0.4</v>
      </c>
      <c r="Q6" s="247" t="s">
        <v>59</v>
      </c>
      <c r="R6" s="594">
        <v>0.35</v>
      </c>
      <c r="S6" s="278">
        <v>-1.1000000000000001</v>
      </c>
      <c r="T6" s="234">
        <v>-1.6</v>
      </c>
      <c r="U6" s="233" t="s">
        <v>59</v>
      </c>
      <c r="V6" s="232"/>
      <c r="W6" s="232"/>
      <c r="X6" s="232"/>
      <c r="Y6" s="232"/>
    </row>
    <row r="7" spans="1:28" s="270" customFormat="1" ht="20.100000000000001" customHeight="1" thickBot="1" x14ac:dyDescent="0.3">
      <c r="B7" s="277" t="s">
        <v>20</v>
      </c>
      <c r="C7" s="230"/>
      <c r="D7" s="229"/>
      <c r="E7" s="229"/>
      <c r="F7" s="229"/>
      <c r="G7" s="228"/>
      <c r="H7" s="227"/>
      <c r="I7" s="271">
        <v>-100</v>
      </c>
      <c r="J7" s="271" t="s">
        <v>59</v>
      </c>
      <c r="K7" s="276">
        <v>-11</v>
      </c>
      <c r="L7" s="274">
        <v>-2.1</v>
      </c>
      <c r="M7" s="272">
        <v>-2.1</v>
      </c>
      <c r="N7" s="275">
        <v>0.06</v>
      </c>
      <c r="O7" s="274">
        <v>-0.8</v>
      </c>
      <c r="P7" s="272">
        <v>-0.8</v>
      </c>
      <c r="Q7" s="273" t="s">
        <v>59</v>
      </c>
      <c r="R7" s="595">
        <v>0.7</v>
      </c>
      <c r="S7" s="223">
        <v>-1.6</v>
      </c>
      <c r="T7" s="272">
        <v>-2.6</v>
      </c>
      <c r="U7" s="271" t="s">
        <v>59</v>
      </c>
      <c r="V7" s="232"/>
      <c r="W7" s="232"/>
      <c r="X7" s="232"/>
      <c r="Y7" s="232"/>
    </row>
    <row r="8" spans="1:28" s="260" customFormat="1" ht="20.100000000000001" customHeight="1" thickBot="1" x14ac:dyDescent="0.3">
      <c r="B8" s="269" t="s">
        <v>60</v>
      </c>
      <c r="C8" s="268"/>
      <c r="D8" s="268"/>
      <c r="E8" s="268"/>
      <c r="F8" s="268"/>
      <c r="G8" s="268"/>
      <c r="H8" s="267"/>
      <c r="I8" s="266" t="e">
        <f>(AVERAGE('DURUM 1st Year Data'!I15:I18))</f>
        <v>#DIV/0!</v>
      </c>
      <c r="J8" s="266" t="e">
        <f>(AVERAGE('DURUM 1st Year Data'!J15:J18))</f>
        <v>#DIV/0!</v>
      </c>
      <c r="K8" s="265" t="e">
        <f>(AVERAGE('DURUM 1st Year Data'!K15:K18))</f>
        <v>#DIV/0!</v>
      </c>
      <c r="L8" s="264" t="e">
        <f>(AVERAGE('DURUM 1st Year Data'!L15:L18))</f>
        <v>#DIV/0!</v>
      </c>
      <c r="M8" s="261" t="e">
        <f>(AVERAGE('DURUM 1st Year Data'!M15:M18))</f>
        <v>#DIV/0!</v>
      </c>
      <c r="N8" s="366" t="e">
        <f>(AVERAGE('DURUM 1st Year Data'!N15:N18))</f>
        <v>#DIV/0!</v>
      </c>
      <c r="O8" s="264" t="e">
        <f>((AVERAGE('DURUM 1st Year Data'!O15:O18)))</f>
        <v>#DIV/0!</v>
      </c>
      <c r="P8" s="261" t="e">
        <f>(AVERAGE('DURUM 1st Year Data'!P15:P18))</f>
        <v>#DIV/0!</v>
      </c>
      <c r="Q8" s="263" t="e">
        <f>(AVERAGE('DURUM 1st Year Data'!Q15:Q18))</f>
        <v>#DIV/0!</v>
      </c>
      <c r="R8" s="262">
        <f>R15</f>
        <v>0</v>
      </c>
      <c r="S8" s="264" t="e">
        <f>(AVERAGE('DURUM 1st Year Data'!S15:S18))</f>
        <v>#DIV/0!</v>
      </c>
      <c r="T8" s="261" t="e">
        <f>(AVERAGE('DURUM 1st Year Data'!T15:T18))</f>
        <v>#DIV/0!</v>
      </c>
      <c r="U8" s="261" t="e">
        <f>(AVERAGE('DURUM 1st Year Data'!U15:U18))</f>
        <v>#DIV/0!</v>
      </c>
      <c r="V8" s="180"/>
      <c r="W8" s="180"/>
      <c r="X8" s="180"/>
      <c r="Y8" s="180"/>
    </row>
    <row r="9" spans="1:28" s="180" customFormat="1" ht="20.100000000000001" customHeight="1" thickBot="1" x14ac:dyDescent="0.3">
      <c r="B9" s="259" t="s">
        <v>56</v>
      </c>
      <c r="C9" s="218"/>
      <c r="D9" s="218"/>
      <c r="E9" s="218"/>
      <c r="F9" s="218"/>
      <c r="G9" s="218"/>
      <c r="H9" s="217"/>
      <c r="I9" s="256"/>
      <c r="J9" s="256"/>
      <c r="K9" s="258"/>
      <c r="L9" s="256"/>
      <c r="M9" s="256"/>
      <c r="N9" s="257"/>
      <c r="O9" s="254"/>
      <c r="P9" s="256"/>
      <c r="Q9" s="255"/>
      <c r="R9" s="255"/>
      <c r="S9" s="254"/>
      <c r="T9" s="254"/>
      <c r="U9" s="254"/>
    </row>
    <row r="10" spans="1:28" s="232" customFormat="1" ht="20.100000000000001" customHeight="1" x14ac:dyDescent="0.25">
      <c r="B10" s="253" t="s">
        <v>16</v>
      </c>
      <c r="C10" s="252"/>
      <c r="D10" s="251"/>
      <c r="E10" s="251"/>
      <c r="F10" s="251"/>
      <c r="G10" s="250"/>
      <c r="H10" s="249"/>
      <c r="I10" s="245" t="s">
        <v>59</v>
      </c>
      <c r="J10" s="245" t="s">
        <v>59</v>
      </c>
      <c r="K10" s="248" t="e">
        <f t="shared" ref="K10:P13" si="0">K$8+K4</f>
        <v>#DIV/0!</v>
      </c>
      <c r="L10" s="246" t="e">
        <f t="shared" si="0"/>
        <v>#DIV/0!</v>
      </c>
      <c r="M10" s="245" t="e">
        <f t="shared" si="0"/>
        <v>#DIV/0!</v>
      </c>
      <c r="N10" s="225" t="e">
        <f t="shared" si="0"/>
        <v>#DIV/0!</v>
      </c>
      <c r="O10" s="246" t="e">
        <f t="shared" si="0"/>
        <v>#DIV/0!</v>
      </c>
      <c r="P10" s="245" t="e">
        <f t="shared" si="0"/>
        <v>#DIV/0!</v>
      </c>
      <c r="Q10" s="247" t="s">
        <v>59</v>
      </c>
      <c r="R10" s="596" t="s">
        <v>59</v>
      </c>
      <c r="S10" s="246" t="e">
        <f t="shared" ref="S10:T13" si="1">S$8+S4</f>
        <v>#DIV/0!</v>
      </c>
      <c r="T10" s="245" t="e">
        <f t="shared" si="1"/>
        <v>#DIV/0!</v>
      </c>
      <c r="U10" s="244" t="s">
        <v>59</v>
      </c>
    </row>
    <row r="11" spans="1:28" s="232" customFormat="1" ht="20.100000000000001" customHeight="1" x14ac:dyDescent="0.25">
      <c r="B11" s="243" t="s">
        <v>18</v>
      </c>
      <c r="C11" s="242"/>
      <c r="D11" s="239"/>
      <c r="E11" s="239"/>
      <c r="F11" s="239"/>
      <c r="G11" s="238"/>
      <c r="H11" s="237"/>
      <c r="I11" s="233" t="s">
        <v>59</v>
      </c>
      <c r="J11" s="234" t="s">
        <v>59</v>
      </c>
      <c r="K11" s="236" t="e">
        <f t="shared" si="0"/>
        <v>#DIV/0!</v>
      </c>
      <c r="L11" s="235" t="e">
        <f t="shared" si="0"/>
        <v>#DIV/0!</v>
      </c>
      <c r="M11" s="234" t="e">
        <f t="shared" si="0"/>
        <v>#DIV/0!</v>
      </c>
      <c r="N11" s="225" t="e">
        <f t="shared" si="0"/>
        <v>#DIV/0!</v>
      </c>
      <c r="O11" s="235" t="e">
        <f t="shared" si="0"/>
        <v>#DIV/0!</v>
      </c>
      <c r="P11" s="234" t="e">
        <f t="shared" si="0"/>
        <v>#DIV/0!</v>
      </c>
      <c r="Q11" s="224" t="s">
        <v>59</v>
      </c>
      <c r="R11" s="597" t="s">
        <v>59</v>
      </c>
      <c r="S11" s="235" t="e">
        <f t="shared" si="1"/>
        <v>#DIV/0!</v>
      </c>
      <c r="T11" s="234" t="e">
        <f t="shared" si="1"/>
        <v>#DIV/0!</v>
      </c>
      <c r="U11" s="233" t="s">
        <v>59</v>
      </c>
    </row>
    <row r="12" spans="1:28" s="232" customFormat="1" ht="20.100000000000001" customHeight="1" x14ac:dyDescent="0.25">
      <c r="B12" s="241" t="s">
        <v>19</v>
      </c>
      <c r="C12" s="240"/>
      <c r="D12" s="239"/>
      <c r="E12" s="239"/>
      <c r="F12" s="239"/>
      <c r="G12" s="238"/>
      <c r="H12" s="237"/>
      <c r="I12" s="233" t="e">
        <f>I8+I6</f>
        <v>#DIV/0!</v>
      </c>
      <c r="J12" s="234" t="s">
        <v>59</v>
      </c>
      <c r="K12" s="236" t="e">
        <f t="shared" si="0"/>
        <v>#DIV/0!</v>
      </c>
      <c r="L12" s="235" t="e">
        <f t="shared" si="0"/>
        <v>#DIV/0!</v>
      </c>
      <c r="M12" s="234" t="e">
        <f t="shared" si="0"/>
        <v>#DIV/0!</v>
      </c>
      <c r="N12" s="225" t="e">
        <f t="shared" si="0"/>
        <v>#DIV/0!</v>
      </c>
      <c r="O12" s="235" t="e">
        <f>O$8+O6</f>
        <v>#DIV/0!</v>
      </c>
      <c r="P12" s="234" t="e">
        <f t="shared" si="0"/>
        <v>#DIV/0!</v>
      </c>
      <c r="Q12" s="224" t="s">
        <v>59</v>
      </c>
      <c r="R12" s="598">
        <v>1.25</v>
      </c>
      <c r="S12" s="235" t="e">
        <f t="shared" si="1"/>
        <v>#DIV/0!</v>
      </c>
      <c r="T12" s="234" t="e">
        <f t="shared" si="1"/>
        <v>#DIV/0!</v>
      </c>
      <c r="U12" s="233" t="s">
        <v>59</v>
      </c>
    </row>
    <row r="13" spans="1:28" s="180" customFormat="1" ht="20.100000000000001" customHeight="1" thickBot="1" x14ac:dyDescent="0.3">
      <c r="B13" s="231" t="s">
        <v>20</v>
      </c>
      <c r="C13" s="230"/>
      <c r="D13" s="229"/>
      <c r="E13" s="229"/>
      <c r="F13" s="229"/>
      <c r="G13" s="228"/>
      <c r="H13" s="227"/>
      <c r="I13" s="221" t="e">
        <f>I8+I7</f>
        <v>#DIV/0!</v>
      </c>
      <c r="J13" s="221">
        <v>101</v>
      </c>
      <c r="K13" s="226" t="e">
        <f t="shared" si="0"/>
        <v>#DIV/0!</v>
      </c>
      <c r="L13" s="223" t="e">
        <f t="shared" si="0"/>
        <v>#DIV/0!</v>
      </c>
      <c r="M13" s="222" t="e">
        <f t="shared" si="0"/>
        <v>#DIV/0!</v>
      </c>
      <c r="N13" s="225" t="e">
        <f t="shared" si="0"/>
        <v>#DIV/0!</v>
      </c>
      <c r="O13" s="223" t="e">
        <f>O$8+O7</f>
        <v>#DIV/0!</v>
      </c>
      <c r="P13" s="222" t="e">
        <f t="shared" si="0"/>
        <v>#DIV/0!</v>
      </c>
      <c r="Q13" s="224" t="s">
        <v>59</v>
      </c>
      <c r="R13" s="599">
        <v>1.65</v>
      </c>
      <c r="S13" s="223" t="e">
        <f t="shared" si="1"/>
        <v>#DIV/0!</v>
      </c>
      <c r="T13" s="222" t="e">
        <f t="shared" si="1"/>
        <v>#DIV/0!</v>
      </c>
      <c r="U13" s="221" t="s">
        <v>59</v>
      </c>
    </row>
    <row r="14" spans="1:28" s="180" customFormat="1" ht="20.100000000000001" customHeight="1" thickBot="1" x14ac:dyDescent="0.3">
      <c r="A14" s="220"/>
      <c r="B14" s="219" t="s">
        <v>213</v>
      </c>
      <c r="C14" s="218"/>
      <c r="D14" s="218"/>
      <c r="E14" s="218"/>
      <c r="F14" s="218"/>
      <c r="G14" s="218"/>
      <c r="H14" s="217"/>
      <c r="I14" s="213"/>
      <c r="J14" s="213"/>
      <c r="K14" s="214"/>
      <c r="L14" s="213"/>
      <c r="M14" s="213"/>
      <c r="N14" s="213"/>
      <c r="O14" s="213"/>
      <c r="P14" s="216"/>
      <c r="Q14" s="215"/>
      <c r="R14" s="215"/>
      <c r="S14" s="214"/>
      <c r="T14" s="213"/>
      <c r="U14" s="213"/>
    </row>
    <row r="15" spans="1:28" s="180" customFormat="1" ht="20.100000000000001" customHeight="1" x14ac:dyDescent="0.3">
      <c r="A15" s="209"/>
      <c r="B15" s="212" t="s">
        <v>39</v>
      </c>
      <c r="C15" s="212" t="s">
        <v>43</v>
      </c>
      <c r="D15" s="197"/>
      <c r="E15" s="197"/>
      <c r="F15" s="197"/>
      <c r="G15" s="196"/>
      <c r="H15" s="205"/>
      <c r="I15" s="204"/>
      <c r="J15" s="188"/>
      <c r="K15" s="190"/>
      <c r="L15" s="206"/>
      <c r="M15" s="186"/>
      <c r="N15" s="187"/>
      <c r="O15" s="189"/>
      <c r="P15" s="186"/>
      <c r="Q15" s="188"/>
      <c r="R15" s="187"/>
      <c r="S15" s="189"/>
      <c r="T15" s="186"/>
      <c r="U15" s="186"/>
      <c r="V15" s="191"/>
      <c r="W15" s="191"/>
      <c r="X15" s="191"/>
      <c r="Y15" s="191"/>
      <c r="Z15" s="191"/>
      <c r="AA15" s="191"/>
      <c r="AB15" s="191"/>
    </row>
    <row r="16" spans="1:28" s="180" customFormat="1" ht="20.100000000000001" customHeight="1" x14ac:dyDescent="0.3">
      <c r="A16" s="209"/>
      <c r="B16" s="211" t="s">
        <v>41</v>
      </c>
      <c r="C16" s="211" t="s">
        <v>42</v>
      </c>
      <c r="D16" s="210"/>
      <c r="E16" s="195"/>
      <c r="F16" s="195"/>
      <c r="G16" s="194"/>
      <c r="H16" s="199"/>
      <c r="I16" s="198"/>
      <c r="J16" s="184"/>
      <c r="K16" s="185"/>
      <c r="L16" s="203"/>
      <c r="M16" s="198"/>
      <c r="N16" s="183"/>
      <c r="O16" s="182"/>
      <c r="P16" s="181"/>
      <c r="Q16" s="184"/>
      <c r="R16" s="183"/>
      <c r="S16" s="182"/>
      <c r="T16" s="181"/>
      <c r="U16" s="181"/>
      <c r="V16" s="191"/>
      <c r="W16" s="191"/>
      <c r="X16" s="191"/>
      <c r="Y16" s="191"/>
      <c r="Z16" s="191"/>
      <c r="AA16" s="191"/>
      <c r="AB16" s="191"/>
    </row>
    <row r="17" spans="1:28" s="180" customFormat="1" ht="20.100000000000001" customHeight="1" x14ac:dyDescent="0.3">
      <c r="A17" s="209"/>
      <c r="B17" s="211" t="s">
        <v>40</v>
      </c>
      <c r="C17" s="211" t="s">
        <v>44</v>
      </c>
      <c r="D17" s="210"/>
      <c r="E17" s="195"/>
      <c r="F17" s="195"/>
      <c r="G17" s="194"/>
      <c r="H17" s="199"/>
      <c r="I17" s="198"/>
      <c r="J17" s="184"/>
      <c r="K17" s="185"/>
      <c r="L17" s="203"/>
      <c r="M17" s="198"/>
      <c r="N17" s="183"/>
      <c r="O17" s="182"/>
      <c r="P17" s="181"/>
      <c r="Q17" s="184"/>
      <c r="R17" s="183"/>
      <c r="S17" s="182"/>
      <c r="T17" s="181"/>
      <c r="U17" s="181"/>
      <c r="V17" s="191"/>
      <c r="W17" s="191"/>
      <c r="X17" s="191"/>
      <c r="Y17" s="191"/>
      <c r="Z17" s="191"/>
      <c r="AA17" s="191"/>
      <c r="AB17" s="191"/>
    </row>
    <row r="18" spans="1:28" s="180" customFormat="1" ht="20.100000000000001" customHeight="1" thickBot="1" x14ac:dyDescent="0.35">
      <c r="A18" s="209"/>
      <c r="B18" s="208" t="s">
        <v>23</v>
      </c>
      <c r="C18" s="208" t="s">
        <v>58</v>
      </c>
      <c r="D18" s="207"/>
      <c r="E18" s="193"/>
      <c r="F18" s="193"/>
      <c r="G18" s="192"/>
      <c r="H18" s="642"/>
      <c r="I18" s="643"/>
      <c r="J18" s="644"/>
      <c r="K18" s="645"/>
      <c r="L18" s="646"/>
      <c r="M18" s="647"/>
      <c r="N18" s="648"/>
      <c r="O18" s="649"/>
      <c r="P18" s="647"/>
      <c r="Q18" s="644"/>
      <c r="R18" s="648"/>
      <c r="S18" s="649"/>
      <c r="T18" s="647"/>
      <c r="U18" s="647"/>
      <c r="V18" s="191"/>
      <c r="W18" s="191"/>
      <c r="X18" s="191"/>
      <c r="Y18" s="191"/>
      <c r="Z18" s="191"/>
      <c r="AA18" s="191"/>
      <c r="AB18" s="191"/>
    </row>
    <row r="19" spans="1:28" s="180" customFormat="1" ht="20.100000000000001" customHeight="1" x14ac:dyDescent="0.3">
      <c r="A19" s="202"/>
      <c r="B19" s="560"/>
      <c r="C19" s="204">
        <v>1</v>
      </c>
      <c r="D19" s="535"/>
      <c r="E19" s="536"/>
      <c r="F19" s="537"/>
      <c r="G19" s="538"/>
      <c r="H19" s="205"/>
      <c r="I19" s="204"/>
      <c r="J19" s="188"/>
      <c r="K19" s="190"/>
      <c r="L19" s="206"/>
      <c r="M19" s="186"/>
      <c r="N19" s="187"/>
      <c r="O19" s="189"/>
      <c r="P19" s="186"/>
      <c r="Q19" s="188"/>
      <c r="R19" s="187"/>
      <c r="S19" s="189"/>
      <c r="T19" s="186"/>
      <c r="U19" s="186"/>
    </row>
    <row r="20" spans="1:28" s="180" customFormat="1" ht="20.100000000000001" customHeight="1" x14ac:dyDescent="0.3">
      <c r="A20" s="202"/>
      <c r="B20" s="560"/>
      <c r="C20" s="204">
        <v>1</v>
      </c>
      <c r="D20" s="535"/>
      <c r="E20" s="536"/>
      <c r="F20" s="537"/>
      <c r="G20" s="538"/>
      <c r="H20" s="205"/>
      <c r="I20" s="204"/>
      <c r="J20" s="188"/>
      <c r="K20" s="190"/>
      <c r="L20" s="206"/>
      <c r="M20" s="186"/>
      <c r="N20" s="187"/>
      <c r="O20" s="189"/>
      <c r="P20" s="186"/>
      <c r="Q20" s="188"/>
      <c r="R20" s="187"/>
      <c r="S20" s="189"/>
      <c r="T20" s="186"/>
      <c r="U20" s="186"/>
    </row>
    <row r="21" spans="1:28" s="180" customFormat="1" ht="20.100000000000001" customHeight="1" x14ac:dyDescent="0.3">
      <c r="A21" s="202"/>
      <c r="B21" s="560"/>
      <c r="C21" s="204">
        <v>1</v>
      </c>
      <c r="D21" s="535"/>
      <c r="E21" s="536"/>
      <c r="F21" s="537"/>
      <c r="G21" s="538"/>
      <c r="H21" s="205"/>
      <c r="I21" s="204"/>
      <c r="J21" s="188"/>
      <c r="K21" s="190"/>
      <c r="L21" s="206"/>
      <c r="M21" s="186"/>
      <c r="N21" s="187"/>
      <c r="O21" s="189"/>
      <c r="P21" s="186"/>
      <c r="Q21" s="188"/>
      <c r="R21" s="187"/>
      <c r="S21" s="189"/>
      <c r="T21" s="186"/>
      <c r="U21" s="186"/>
    </row>
    <row r="22" spans="1:28" s="180" customFormat="1" ht="20.100000000000001" customHeight="1" x14ac:dyDescent="0.3">
      <c r="A22" s="202"/>
      <c r="B22" s="560"/>
      <c r="C22" s="204">
        <v>1</v>
      </c>
      <c r="D22" s="535"/>
      <c r="E22" s="536"/>
      <c r="F22" s="537"/>
      <c r="G22" s="538"/>
      <c r="H22" s="205"/>
      <c r="I22" s="204"/>
      <c r="J22" s="188"/>
      <c r="K22" s="190"/>
      <c r="L22" s="206"/>
      <c r="M22" s="186"/>
      <c r="N22" s="187"/>
      <c r="O22" s="189"/>
      <c r="P22" s="186"/>
      <c r="Q22" s="188"/>
      <c r="R22" s="187"/>
      <c r="S22" s="189"/>
      <c r="T22" s="186"/>
      <c r="U22" s="186"/>
    </row>
    <row r="23" spans="1:28" s="180" customFormat="1" ht="20.100000000000001" customHeight="1" x14ac:dyDescent="0.3">
      <c r="A23" s="202"/>
      <c r="B23" s="560"/>
      <c r="C23" s="204">
        <v>1</v>
      </c>
      <c r="D23" s="535"/>
      <c r="E23" s="536"/>
      <c r="F23" s="537"/>
      <c r="G23" s="538"/>
      <c r="H23" s="205"/>
      <c r="I23" s="204"/>
      <c r="J23" s="188"/>
      <c r="K23" s="190"/>
      <c r="L23" s="206"/>
      <c r="M23" s="186"/>
      <c r="N23" s="187"/>
      <c r="O23" s="189"/>
      <c r="P23" s="186"/>
      <c r="Q23" s="188"/>
      <c r="R23" s="187"/>
      <c r="S23" s="189"/>
      <c r="T23" s="186"/>
      <c r="U23" s="186"/>
    </row>
    <row r="24" spans="1:28" s="180" customFormat="1" ht="20.100000000000001" customHeight="1" x14ac:dyDescent="0.3">
      <c r="A24" s="202"/>
      <c r="B24" s="559"/>
      <c r="C24" s="198">
        <v>1</v>
      </c>
      <c r="D24" s="539"/>
      <c r="E24" s="540"/>
      <c r="F24" s="541"/>
      <c r="G24" s="542"/>
      <c r="H24" s="199"/>
      <c r="I24" s="198"/>
      <c r="J24" s="184"/>
      <c r="K24" s="185"/>
      <c r="L24" s="203"/>
      <c r="M24" s="198"/>
      <c r="N24" s="183"/>
      <c r="O24" s="182"/>
      <c r="P24" s="181"/>
      <c r="Q24" s="184"/>
      <c r="R24" s="185"/>
      <c r="S24" s="182"/>
      <c r="T24" s="181"/>
      <c r="U24" s="181"/>
    </row>
    <row r="25" spans="1:28" s="180" customFormat="1" ht="20.100000000000001" customHeight="1" x14ac:dyDescent="0.3">
      <c r="A25" s="202"/>
      <c r="B25" s="559"/>
      <c r="C25" s="198">
        <v>1</v>
      </c>
      <c r="D25" s="539"/>
      <c r="E25" s="540"/>
      <c r="F25" s="541"/>
      <c r="G25" s="542"/>
      <c r="H25" s="199"/>
      <c r="I25" s="198"/>
      <c r="J25" s="184"/>
      <c r="K25" s="185"/>
      <c r="L25" s="203"/>
      <c r="M25" s="198"/>
      <c r="N25" s="183"/>
      <c r="O25" s="182"/>
      <c r="P25" s="181"/>
      <c r="Q25" s="184"/>
      <c r="R25" s="185"/>
      <c r="S25" s="182"/>
      <c r="T25" s="181"/>
      <c r="U25" s="181"/>
    </row>
    <row r="26" spans="1:28" s="180" customFormat="1" ht="20.100000000000001" customHeight="1" x14ac:dyDescent="0.3">
      <c r="A26" s="202"/>
      <c r="B26" s="559"/>
      <c r="C26" s="198">
        <v>1</v>
      </c>
      <c r="D26" s="539"/>
      <c r="E26" s="540"/>
      <c r="F26" s="541"/>
      <c r="G26" s="542"/>
      <c r="H26" s="199"/>
      <c r="I26" s="198"/>
      <c r="J26" s="184"/>
      <c r="K26" s="185"/>
      <c r="L26" s="203"/>
      <c r="M26" s="198"/>
      <c r="N26" s="183"/>
      <c r="O26" s="182"/>
      <c r="P26" s="181"/>
      <c r="Q26" s="184"/>
      <c r="R26" s="185"/>
      <c r="S26" s="182"/>
      <c r="T26" s="181"/>
      <c r="U26" s="181"/>
    </row>
    <row r="27" spans="1:28" s="180" customFormat="1" ht="20.100000000000001" customHeight="1" x14ac:dyDescent="0.3">
      <c r="A27" s="202"/>
      <c r="B27" s="201"/>
      <c r="C27" s="200">
        <v>1</v>
      </c>
      <c r="D27" s="539"/>
      <c r="E27" s="540"/>
      <c r="F27" s="541"/>
      <c r="G27" s="542"/>
      <c r="H27" s="199"/>
      <c r="I27" s="198"/>
      <c r="J27" s="184"/>
      <c r="K27" s="185"/>
      <c r="L27" s="203"/>
      <c r="M27" s="198"/>
      <c r="N27" s="183"/>
      <c r="O27" s="182"/>
      <c r="P27" s="181"/>
      <c r="Q27" s="184"/>
      <c r="R27" s="185"/>
      <c r="S27" s="182"/>
      <c r="T27" s="181"/>
      <c r="U27" s="181"/>
    </row>
    <row r="28" spans="1:28" s="180" customFormat="1" ht="20.100000000000001" customHeight="1" x14ac:dyDescent="0.3">
      <c r="A28" s="202"/>
      <c r="B28" s="201"/>
      <c r="C28" s="200">
        <v>1</v>
      </c>
      <c r="D28" s="539"/>
      <c r="E28" s="540"/>
      <c r="F28" s="541"/>
      <c r="G28" s="542"/>
      <c r="H28" s="199"/>
      <c r="I28" s="198"/>
      <c r="J28" s="184"/>
      <c r="K28" s="185"/>
      <c r="L28" s="203"/>
      <c r="M28" s="198"/>
      <c r="N28" s="183"/>
      <c r="O28" s="182"/>
      <c r="P28" s="181"/>
      <c r="Q28" s="184"/>
      <c r="R28" s="185"/>
      <c r="S28" s="182"/>
      <c r="T28" s="181"/>
      <c r="U28" s="181"/>
    </row>
    <row r="29" spans="1:28" s="180" customFormat="1" ht="20.100000000000001" customHeight="1" x14ac:dyDescent="0.3">
      <c r="A29" s="202"/>
      <c r="B29" s="201"/>
      <c r="C29" s="200">
        <v>1</v>
      </c>
      <c r="D29" s="539"/>
      <c r="E29" s="540"/>
      <c r="F29" s="541"/>
      <c r="G29" s="542"/>
      <c r="H29" s="199"/>
      <c r="I29" s="198"/>
      <c r="J29" s="184"/>
      <c r="K29" s="185"/>
      <c r="L29" s="203"/>
      <c r="M29" s="198"/>
      <c r="N29" s="183"/>
      <c r="O29" s="182"/>
      <c r="P29" s="181"/>
      <c r="Q29" s="184"/>
      <c r="R29" s="185"/>
      <c r="S29" s="182"/>
      <c r="T29" s="181"/>
      <c r="U29" s="181"/>
    </row>
    <row r="30" spans="1:28" s="180" customFormat="1" ht="20.100000000000001" customHeight="1" x14ac:dyDescent="0.3">
      <c r="A30" s="202"/>
      <c r="B30" s="201"/>
      <c r="C30" s="200">
        <v>1</v>
      </c>
      <c r="D30" s="539"/>
      <c r="E30" s="540"/>
      <c r="F30" s="541"/>
      <c r="G30" s="542"/>
      <c r="H30" s="199"/>
      <c r="I30" s="198"/>
      <c r="J30" s="184"/>
      <c r="K30" s="185"/>
      <c r="L30" s="182"/>
      <c r="M30" s="198"/>
      <c r="N30" s="183"/>
      <c r="O30" s="182"/>
      <c r="P30" s="181"/>
      <c r="Q30" s="184"/>
      <c r="R30" s="185"/>
      <c r="S30" s="182"/>
      <c r="T30" s="181"/>
      <c r="U30" s="181"/>
    </row>
    <row r="31" spans="1:28" s="177" customFormat="1" ht="14.25" x14ac:dyDescent="0.2">
      <c r="B31" s="179" t="s">
        <v>215</v>
      </c>
      <c r="C31" s="179"/>
      <c r="D31" s="369"/>
      <c r="E31" s="369"/>
      <c r="F31" s="369"/>
      <c r="G31" s="36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</row>
    <row r="32" spans="1:28" s="177" customFormat="1" ht="14.25" x14ac:dyDescent="0.2">
      <c r="B32" s="178" t="s">
        <v>214</v>
      </c>
      <c r="C32" s="178"/>
      <c r="D32" s="370"/>
      <c r="E32" s="370"/>
      <c r="F32" s="370"/>
      <c r="G32" s="370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</row>
  </sheetData>
  <mergeCells count="7">
    <mergeCell ref="S1:U1"/>
    <mergeCell ref="B1:B2"/>
    <mergeCell ref="C1:C2"/>
    <mergeCell ref="D1:G1"/>
    <mergeCell ref="H1:K1"/>
    <mergeCell ref="L1:N1"/>
    <mergeCell ref="O1:R1"/>
  </mergeCells>
  <printOptions horizontalCentered="1" verticalCentered="1"/>
  <pageMargins left="0.27" right="0.19" top="0.32" bottom="0.35" header="0.42" footer="0.18"/>
  <pageSetup scale="60" fitToHeight="2" orientation="landscape" r:id="rId1"/>
  <headerFooter scaleWithDoc="0" alignWithMargins="0">
    <oddHeader>&amp;C&amp;12&amp;A</oddHeader>
    <oddFooter>&amp;C&amp;9Page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W69"/>
  <sheetViews>
    <sheetView zoomScaleNormal="100" workbookViewId="0">
      <selection activeCell="A42" sqref="A42:XFD42"/>
    </sheetView>
  </sheetViews>
  <sheetFormatPr defaultRowHeight="15" x14ac:dyDescent="0.25"/>
  <cols>
    <col min="1" max="1" width="8.7109375" style="364" customWidth="1"/>
    <col min="2" max="2" width="13.140625" style="136" bestFit="1" customWidth="1"/>
    <col min="3" max="6" width="2.7109375" style="136" customWidth="1"/>
    <col min="7" max="7" width="11.28515625" style="136" customWidth="1"/>
    <col min="8" max="8" width="7.85546875" style="136" customWidth="1"/>
    <col min="9" max="9" width="7.28515625" style="136" customWidth="1"/>
    <col min="10" max="10" width="8.5703125" style="136" customWidth="1"/>
    <col min="11" max="12" width="8.42578125" style="136" customWidth="1"/>
    <col min="13" max="15" width="9.140625" style="136"/>
    <col min="16" max="16" width="7.28515625" style="136" customWidth="1"/>
    <col min="17" max="17" width="7.42578125" style="136" customWidth="1"/>
    <col min="18" max="18" width="9.140625" style="136"/>
    <col min="19" max="19" width="8.5703125" style="136" customWidth="1"/>
    <col min="20" max="20" width="6.5703125" style="136" customWidth="1"/>
    <col min="21" max="16384" width="9.140625" style="136"/>
  </cols>
  <sheetData>
    <row r="1" spans="1:49" s="2" customFormat="1" ht="27.6" customHeight="1" x14ac:dyDescent="0.25">
      <c r="A1" s="713" t="s">
        <v>64</v>
      </c>
      <c r="B1" s="715" t="s">
        <v>63</v>
      </c>
      <c r="C1" s="735" t="s">
        <v>24</v>
      </c>
      <c r="D1" s="736"/>
      <c r="E1" s="736"/>
      <c r="F1" s="737"/>
      <c r="G1" s="717" t="s">
        <v>25</v>
      </c>
      <c r="H1" s="718"/>
      <c r="I1" s="718"/>
      <c r="J1" s="719"/>
      <c r="K1" s="720" t="s">
        <v>26</v>
      </c>
      <c r="L1" s="721"/>
      <c r="M1" s="722"/>
      <c r="N1" s="710" t="s">
        <v>216</v>
      </c>
      <c r="O1" s="711"/>
      <c r="P1" s="711"/>
      <c r="Q1" s="723"/>
      <c r="R1" s="710" t="s">
        <v>196</v>
      </c>
      <c r="S1" s="711"/>
      <c r="T1" s="712"/>
    </row>
    <row r="2" spans="1:49" s="1" customFormat="1" ht="24.6" customHeight="1" thickBot="1" x14ac:dyDescent="0.25">
      <c r="A2" s="714"/>
      <c r="B2" s="716"/>
      <c r="C2" s="336" t="s">
        <v>1</v>
      </c>
      <c r="D2" s="337" t="s">
        <v>2</v>
      </c>
      <c r="E2" s="337" t="s">
        <v>3</v>
      </c>
      <c r="F2" s="337" t="s">
        <v>4</v>
      </c>
      <c r="G2" s="338" t="s">
        <v>5</v>
      </c>
      <c r="H2" s="339" t="s">
        <v>106</v>
      </c>
      <c r="I2" s="339" t="s">
        <v>107</v>
      </c>
      <c r="J2" s="340" t="s">
        <v>108</v>
      </c>
      <c r="K2" s="341" t="s">
        <v>109</v>
      </c>
      <c r="L2" s="339" t="s">
        <v>110</v>
      </c>
      <c r="M2" s="339" t="s">
        <v>111</v>
      </c>
      <c r="N2" s="341" t="s">
        <v>112</v>
      </c>
      <c r="O2" s="342" t="s">
        <v>113</v>
      </c>
      <c r="P2" s="342" t="s">
        <v>114</v>
      </c>
      <c r="Q2" s="342" t="s">
        <v>13</v>
      </c>
      <c r="R2" s="343" t="s">
        <v>115</v>
      </c>
      <c r="S2" s="344" t="s">
        <v>51</v>
      </c>
      <c r="T2" s="567" t="s">
        <v>52</v>
      </c>
    </row>
    <row r="3" spans="1:49" s="169" customFormat="1" ht="12" hidden="1" customHeight="1" x14ac:dyDescent="0.2">
      <c r="A3" s="555" t="s">
        <v>210</v>
      </c>
      <c r="B3" s="552"/>
      <c r="C3" s="568"/>
      <c r="D3" s="568"/>
      <c r="E3" s="568"/>
      <c r="F3" s="568"/>
      <c r="G3" s="553"/>
      <c r="H3" s="165"/>
      <c r="I3" s="166"/>
      <c r="J3" s="165"/>
      <c r="K3" s="553"/>
      <c r="L3" s="165"/>
      <c r="M3" s="167"/>
      <c r="N3" s="554"/>
      <c r="O3" s="168"/>
      <c r="P3" s="166"/>
      <c r="Q3" s="167"/>
      <c r="R3" s="554"/>
      <c r="S3" s="168"/>
      <c r="T3" s="168"/>
    </row>
    <row r="4" spans="1:49" s="4" customFormat="1" ht="12" customHeight="1" x14ac:dyDescent="0.2">
      <c r="A4" s="362" t="s">
        <v>39</v>
      </c>
      <c r="B4" s="360" t="s">
        <v>43</v>
      </c>
      <c r="C4" s="569"/>
      <c r="D4" s="569"/>
      <c r="E4" s="569"/>
      <c r="F4" s="570"/>
      <c r="G4" s="603"/>
      <c r="H4" s="345"/>
      <c r="I4" s="346"/>
      <c r="J4" s="353"/>
      <c r="K4" s="351"/>
      <c r="L4" s="347"/>
      <c r="M4" s="355"/>
      <c r="N4" s="358"/>
      <c r="O4" s="347"/>
      <c r="P4" s="346"/>
      <c r="Q4" s="355"/>
      <c r="R4" s="358"/>
      <c r="S4" s="347"/>
      <c r="T4" s="347"/>
    </row>
    <row r="5" spans="1:49" s="4" customFormat="1" ht="12" customHeight="1" x14ac:dyDescent="0.2">
      <c r="A5" s="362" t="s">
        <v>41</v>
      </c>
      <c r="B5" s="360" t="s">
        <v>42</v>
      </c>
      <c r="C5" s="571"/>
      <c r="D5" s="569"/>
      <c r="E5" s="569"/>
      <c r="F5" s="570"/>
      <c r="G5" s="603"/>
      <c r="H5" s="345"/>
      <c r="I5" s="346"/>
      <c r="J5" s="353"/>
      <c r="K5" s="351"/>
      <c r="L5" s="345"/>
      <c r="M5" s="355"/>
      <c r="N5" s="358"/>
      <c r="O5" s="347"/>
      <c r="P5" s="346"/>
      <c r="Q5" s="355"/>
      <c r="R5" s="358"/>
      <c r="S5" s="347"/>
      <c r="T5" s="347"/>
    </row>
    <row r="6" spans="1:49" s="4" customFormat="1" ht="12" customHeight="1" x14ac:dyDescent="0.2">
      <c r="A6" s="362" t="s">
        <v>40</v>
      </c>
      <c r="B6" s="360" t="s">
        <v>44</v>
      </c>
      <c r="C6" s="571"/>
      <c r="D6" s="569"/>
      <c r="E6" s="569"/>
      <c r="F6" s="570"/>
      <c r="G6" s="603"/>
      <c r="H6" s="345"/>
      <c r="I6" s="346"/>
      <c r="J6" s="353"/>
      <c r="K6" s="351"/>
      <c r="L6" s="345"/>
      <c r="M6" s="355"/>
      <c r="N6" s="358"/>
      <c r="O6" s="347"/>
      <c r="P6" s="346"/>
      <c r="Q6" s="355"/>
      <c r="R6" s="358"/>
      <c r="S6" s="347"/>
      <c r="T6" s="347"/>
    </row>
    <row r="7" spans="1:49" s="4" customFormat="1" ht="12" customHeight="1" thickBot="1" x14ac:dyDescent="0.3">
      <c r="A7" s="363" t="s">
        <v>23</v>
      </c>
      <c r="B7" s="361" t="s">
        <v>58</v>
      </c>
      <c r="C7" s="572"/>
      <c r="D7" s="573"/>
      <c r="E7" s="573"/>
      <c r="F7" s="574"/>
      <c r="G7" s="604"/>
      <c r="H7" s="348"/>
      <c r="I7" s="349"/>
      <c r="J7" s="354"/>
      <c r="K7" s="352"/>
      <c r="L7" s="350"/>
      <c r="M7" s="356"/>
      <c r="N7" s="359"/>
      <c r="O7" s="350"/>
      <c r="P7" s="349"/>
      <c r="Q7" s="356"/>
      <c r="R7" s="359"/>
      <c r="S7" s="350"/>
      <c r="T7" s="350"/>
      <c r="X7" s="136"/>
      <c r="Y7" s="136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</row>
    <row r="8" spans="1:49" s="4" customFormat="1" ht="14.1" customHeight="1" thickBot="1" x14ac:dyDescent="0.25">
      <c r="A8" s="365" t="s">
        <v>228</v>
      </c>
      <c r="B8" s="151"/>
      <c r="C8" s="152"/>
      <c r="D8" s="153"/>
      <c r="E8" s="153"/>
      <c r="F8" s="153"/>
      <c r="G8" s="605"/>
      <c r="H8" s="158" t="e">
        <f t="shared" ref="H8:T8" si="0">AVERAGE(H4:H7)</f>
        <v>#DIV/0!</v>
      </c>
      <c r="I8" s="561" t="e">
        <f t="shared" si="0"/>
        <v>#DIV/0!</v>
      </c>
      <c r="J8" s="159" t="e">
        <f t="shared" si="0"/>
        <v>#DIV/0!</v>
      </c>
      <c r="K8" s="357" t="e">
        <f t="shared" si="0"/>
        <v>#DIV/0!</v>
      </c>
      <c r="L8" s="160" t="e">
        <f t="shared" si="0"/>
        <v>#DIV/0!</v>
      </c>
      <c r="M8" s="161" t="e">
        <f t="shared" si="0"/>
        <v>#DIV/0!</v>
      </c>
      <c r="N8" s="357" t="e">
        <f t="shared" si="0"/>
        <v>#DIV/0!</v>
      </c>
      <c r="O8" s="160" t="e">
        <f t="shared" si="0"/>
        <v>#DIV/0!</v>
      </c>
      <c r="P8" s="159" t="e">
        <f t="shared" si="0"/>
        <v>#DIV/0!</v>
      </c>
      <c r="Q8" s="161" t="e">
        <f t="shared" si="0"/>
        <v>#DIV/0!</v>
      </c>
      <c r="R8" s="357" t="e">
        <f t="shared" si="0"/>
        <v>#DIV/0!</v>
      </c>
      <c r="S8" s="160" t="e">
        <f t="shared" si="0"/>
        <v>#DIV/0!</v>
      </c>
      <c r="T8" s="154" t="e">
        <f t="shared" si="0"/>
        <v>#DIV/0!</v>
      </c>
    </row>
    <row r="9" spans="1:49" s="4" customFormat="1" ht="12" customHeight="1" x14ac:dyDescent="0.2">
      <c r="A9" s="362" t="s">
        <v>39</v>
      </c>
      <c r="B9" s="360" t="s">
        <v>43</v>
      </c>
      <c r="C9" s="569"/>
      <c r="D9" s="569"/>
      <c r="E9" s="569"/>
      <c r="F9" s="570"/>
      <c r="G9" s="603"/>
      <c r="H9" s="345"/>
      <c r="I9" s="346"/>
      <c r="J9" s="353"/>
      <c r="K9" s="351"/>
      <c r="L9" s="347"/>
      <c r="M9" s="355"/>
      <c r="N9" s="358"/>
      <c r="O9" s="347"/>
      <c r="P9" s="346"/>
      <c r="Q9" s="355"/>
      <c r="R9" s="358"/>
      <c r="S9" s="347"/>
      <c r="T9" s="347"/>
    </row>
    <row r="10" spans="1:49" s="4" customFormat="1" ht="12" customHeight="1" x14ac:dyDescent="0.2">
      <c r="A10" s="362" t="s">
        <v>41</v>
      </c>
      <c r="B10" s="360" t="s">
        <v>42</v>
      </c>
      <c r="C10" s="571"/>
      <c r="D10" s="569"/>
      <c r="E10" s="569"/>
      <c r="F10" s="570"/>
      <c r="G10" s="603"/>
      <c r="H10" s="345"/>
      <c r="I10" s="346"/>
      <c r="J10" s="353"/>
      <c r="K10" s="351"/>
      <c r="L10" s="345"/>
      <c r="M10" s="355"/>
      <c r="N10" s="358"/>
      <c r="O10" s="347"/>
      <c r="P10" s="346"/>
      <c r="Q10" s="355"/>
      <c r="R10" s="358"/>
      <c r="S10" s="347"/>
      <c r="T10" s="347"/>
    </row>
    <row r="11" spans="1:49" s="4" customFormat="1" ht="12" customHeight="1" x14ac:dyDescent="0.2">
      <c r="A11" s="362" t="s">
        <v>40</v>
      </c>
      <c r="B11" s="360" t="s">
        <v>44</v>
      </c>
      <c r="C11" s="571"/>
      <c r="D11" s="569"/>
      <c r="E11" s="569"/>
      <c r="F11" s="570"/>
      <c r="G11" s="603"/>
      <c r="H11" s="345"/>
      <c r="I11" s="346"/>
      <c r="J11" s="353"/>
      <c r="K11" s="351"/>
      <c r="L11" s="345"/>
      <c r="M11" s="355"/>
      <c r="N11" s="358"/>
      <c r="O11" s="347"/>
      <c r="P11" s="346"/>
      <c r="Q11" s="355"/>
      <c r="R11" s="358"/>
      <c r="S11" s="347"/>
      <c r="T11" s="347"/>
    </row>
    <row r="12" spans="1:49" s="4" customFormat="1" ht="12" customHeight="1" thickBot="1" x14ac:dyDescent="0.3">
      <c r="A12" s="363" t="s">
        <v>23</v>
      </c>
      <c r="B12" s="361" t="s">
        <v>58</v>
      </c>
      <c r="C12" s="572"/>
      <c r="D12" s="573"/>
      <c r="E12" s="573"/>
      <c r="F12" s="574"/>
      <c r="G12" s="604"/>
      <c r="H12" s="348"/>
      <c r="I12" s="349"/>
      <c r="J12" s="354"/>
      <c r="K12" s="352"/>
      <c r="L12" s="350"/>
      <c r="M12" s="356"/>
      <c r="N12" s="359"/>
      <c r="O12" s="350"/>
      <c r="P12" s="349"/>
      <c r="Q12" s="356"/>
      <c r="R12" s="359"/>
      <c r="S12" s="350"/>
      <c r="T12" s="350"/>
      <c r="X12" s="136"/>
      <c r="Y12" s="136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</row>
    <row r="13" spans="1:49" s="4" customFormat="1" ht="14.1" customHeight="1" thickBot="1" x14ac:dyDescent="0.25">
      <c r="A13" s="365" t="s">
        <v>209</v>
      </c>
      <c r="B13" s="151"/>
      <c r="C13" s="152"/>
      <c r="D13" s="153"/>
      <c r="E13" s="153"/>
      <c r="F13" s="153"/>
      <c r="G13" s="605"/>
      <c r="H13" s="158" t="e">
        <f t="shared" ref="H13:T13" si="1">AVERAGE(H9:H12)</f>
        <v>#DIV/0!</v>
      </c>
      <c r="I13" s="561" t="e">
        <f t="shared" si="1"/>
        <v>#DIV/0!</v>
      </c>
      <c r="J13" s="159" t="e">
        <f t="shared" si="1"/>
        <v>#DIV/0!</v>
      </c>
      <c r="K13" s="357" t="e">
        <f t="shared" si="1"/>
        <v>#DIV/0!</v>
      </c>
      <c r="L13" s="160" t="e">
        <f t="shared" si="1"/>
        <v>#DIV/0!</v>
      </c>
      <c r="M13" s="161" t="e">
        <f t="shared" si="1"/>
        <v>#DIV/0!</v>
      </c>
      <c r="N13" s="357" t="e">
        <f t="shared" si="1"/>
        <v>#DIV/0!</v>
      </c>
      <c r="O13" s="160" t="e">
        <f t="shared" si="1"/>
        <v>#DIV/0!</v>
      </c>
      <c r="P13" s="159" t="e">
        <f t="shared" si="1"/>
        <v>#DIV/0!</v>
      </c>
      <c r="Q13" s="161" t="e">
        <f t="shared" si="1"/>
        <v>#DIV/0!</v>
      </c>
      <c r="R13" s="357" t="e">
        <f t="shared" si="1"/>
        <v>#DIV/0!</v>
      </c>
      <c r="S13" s="160" t="e">
        <f t="shared" si="1"/>
        <v>#DIV/0!</v>
      </c>
      <c r="T13" s="154" t="e">
        <f t="shared" si="1"/>
        <v>#DIV/0!</v>
      </c>
    </row>
    <row r="14" spans="1:49" s="1" customFormat="1" ht="11.45" hidden="1" customHeight="1" x14ac:dyDescent="0.2">
      <c r="A14" s="556" t="s">
        <v>211</v>
      </c>
      <c r="B14" s="156"/>
      <c r="C14" s="157"/>
      <c r="D14" s="157"/>
      <c r="E14" s="157"/>
      <c r="F14" s="157"/>
      <c r="G14" s="606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</row>
    <row r="15" spans="1:49" s="4" customFormat="1" ht="12" customHeight="1" x14ac:dyDescent="0.2">
      <c r="A15" s="362" t="s">
        <v>39</v>
      </c>
      <c r="B15" s="360" t="s">
        <v>43</v>
      </c>
      <c r="C15" s="569"/>
      <c r="D15" s="569"/>
      <c r="E15" s="569"/>
      <c r="F15" s="570"/>
      <c r="G15" s="603"/>
      <c r="H15" s="345"/>
      <c r="I15" s="346"/>
      <c r="J15" s="353"/>
      <c r="K15" s="351"/>
      <c r="L15" s="345"/>
      <c r="M15" s="355"/>
      <c r="N15" s="358"/>
      <c r="O15" s="347"/>
      <c r="P15" s="346"/>
      <c r="Q15" s="355"/>
      <c r="R15" s="358"/>
      <c r="S15" s="347"/>
      <c r="T15" s="347"/>
    </row>
    <row r="16" spans="1:49" s="4" customFormat="1" ht="12" customHeight="1" x14ac:dyDescent="0.2">
      <c r="A16" s="362" t="s">
        <v>41</v>
      </c>
      <c r="B16" s="360" t="s">
        <v>42</v>
      </c>
      <c r="C16" s="571"/>
      <c r="D16" s="569"/>
      <c r="E16" s="569"/>
      <c r="F16" s="570"/>
      <c r="G16" s="603"/>
      <c r="H16" s="345"/>
      <c r="I16" s="346"/>
      <c r="J16" s="353"/>
      <c r="K16" s="351"/>
      <c r="L16" s="345"/>
      <c r="M16" s="355"/>
      <c r="N16" s="358"/>
      <c r="O16" s="347"/>
      <c r="P16" s="346"/>
      <c r="Q16" s="355"/>
      <c r="R16" s="358"/>
      <c r="S16" s="347"/>
      <c r="T16" s="347"/>
    </row>
    <row r="17" spans="1:49" s="4" customFormat="1" ht="12" customHeight="1" x14ac:dyDescent="0.2">
      <c r="A17" s="362" t="s">
        <v>40</v>
      </c>
      <c r="B17" s="360" t="s">
        <v>44</v>
      </c>
      <c r="C17" s="571"/>
      <c r="D17" s="569"/>
      <c r="E17" s="569"/>
      <c r="F17" s="570"/>
      <c r="G17" s="603"/>
      <c r="H17" s="345"/>
      <c r="I17" s="346"/>
      <c r="J17" s="353"/>
      <c r="K17" s="351"/>
      <c r="L17" s="345"/>
      <c r="M17" s="355"/>
      <c r="N17" s="358"/>
      <c r="O17" s="347"/>
      <c r="P17" s="346"/>
      <c r="Q17" s="355"/>
      <c r="R17" s="358"/>
      <c r="S17" s="347"/>
      <c r="T17" s="347"/>
    </row>
    <row r="18" spans="1:49" s="4" customFormat="1" ht="12" customHeight="1" thickBot="1" x14ac:dyDescent="0.3">
      <c r="A18" s="363" t="s">
        <v>23</v>
      </c>
      <c r="B18" s="361" t="s">
        <v>58</v>
      </c>
      <c r="C18" s="572"/>
      <c r="D18" s="573"/>
      <c r="E18" s="573"/>
      <c r="F18" s="574"/>
      <c r="G18" s="604"/>
      <c r="H18" s="348"/>
      <c r="I18" s="349"/>
      <c r="J18" s="354"/>
      <c r="K18" s="352"/>
      <c r="L18" s="350"/>
      <c r="M18" s="356"/>
      <c r="N18" s="359"/>
      <c r="O18" s="350"/>
      <c r="P18" s="349"/>
      <c r="Q18" s="356"/>
      <c r="R18" s="359"/>
      <c r="S18" s="350"/>
      <c r="T18" s="350"/>
      <c r="X18" s="136"/>
      <c r="Y18" s="136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</row>
    <row r="19" spans="1:49" s="4" customFormat="1" ht="14.1" customHeight="1" thickBot="1" x14ac:dyDescent="0.25">
      <c r="A19" s="365" t="s">
        <v>57</v>
      </c>
      <c r="B19" s="151"/>
      <c r="C19" s="152"/>
      <c r="D19" s="153"/>
      <c r="E19" s="153"/>
      <c r="F19" s="153"/>
      <c r="G19" s="605"/>
      <c r="H19" s="158" t="e">
        <f>AVERAGE(H15:H18)</f>
        <v>#DIV/0!</v>
      </c>
      <c r="I19" s="162" t="e">
        <f t="shared" ref="I19:T19" si="2">AVERAGE(I15:I18)</f>
        <v>#DIV/0!</v>
      </c>
      <c r="J19" s="153" t="e">
        <f t="shared" si="2"/>
        <v>#DIV/0!</v>
      </c>
      <c r="K19" s="357" t="e">
        <f t="shared" si="2"/>
        <v>#DIV/0!</v>
      </c>
      <c r="L19" s="160" t="e">
        <f t="shared" si="2"/>
        <v>#DIV/0!</v>
      </c>
      <c r="M19" s="161" t="e">
        <f t="shared" si="2"/>
        <v>#DIV/0!</v>
      </c>
      <c r="N19" s="357" t="e">
        <f t="shared" si="2"/>
        <v>#DIV/0!</v>
      </c>
      <c r="O19" s="160" t="e">
        <f t="shared" si="2"/>
        <v>#DIV/0!</v>
      </c>
      <c r="P19" s="159" t="e">
        <f t="shared" si="2"/>
        <v>#DIV/0!</v>
      </c>
      <c r="Q19" s="161" t="e">
        <f t="shared" si="2"/>
        <v>#DIV/0!</v>
      </c>
      <c r="R19" s="357" t="e">
        <f t="shared" si="2"/>
        <v>#DIV/0!</v>
      </c>
      <c r="S19" s="160" t="e">
        <f t="shared" si="2"/>
        <v>#DIV/0!</v>
      </c>
      <c r="T19" s="154" t="e">
        <f t="shared" si="2"/>
        <v>#DIV/0!</v>
      </c>
    </row>
    <row r="20" spans="1:49" ht="12" customHeight="1" x14ac:dyDescent="0.25">
      <c r="A20" s="608"/>
      <c r="B20" s="609"/>
      <c r="C20" s="610"/>
      <c r="D20" s="609"/>
      <c r="E20" s="611"/>
      <c r="F20" s="611"/>
      <c r="G20" s="607"/>
      <c r="H20" s="610"/>
      <c r="I20" s="612"/>
      <c r="J20" s="610"/>
      <c r="K20" s="610"/>
      <c r="L20" s="613"/>
      <c r="M20" s="614"/>
      <c r="N20" s="613"/>
      <c r="O20" s="613"/>
      <c r="P20" s="612"/>
      <c r="Q20" s="614"/>
      <c r="R20" s="613"/>
      <c r="S20" s="613"/>
      <c r="T20" s="613"/>
    </row>
    <row r="21" spans="1:49" ht="12" customHeight="1" x14ac:dyDescent="0.25">
      <c r="A21" s="582"/>
      <c r="B21" s="733" t="s">
        <v>229</v>
      </c>
      <c r="C21" s="575"/>
      <c r="D21" s="583"/>
      <c r="E21" s="584"/>
      <c r="F21" s="585"/>
      <c r="G21" s="603"/>
      <c r="H21" s="575"/>
      <c r="I21" s="576"/>
      <c r="J21" s="577"/>
      <c r="K21" s="581"/>
      <c r="L21" s="575"/>
      <c r="M21" s="580"/>
      <c r="N21" s="581"/>
      <c r="O21" s="579"/>
      <c r="P21" s="576"/>
      <c r="Q21" s="577"/>
      <c r="R21" s="581"/>
      <c r="S21" s="579"/>
      <c r="T21" s="579"/>
    </row>
    <row r="22" spans="1:49" ht="12" customHeight="1" x14ac:dyDescent="0.25">
      <c r="A22" s="582"/>
      <c r="B22" s="734" t="s">
        <v>230</v>
      </c>
      <c r="C22" s="575"/>
      <c r="D22" s="583"/>
      <c r="E22" s="584"/>
      <c r="F22" s="585"/>
      <c r="G22" s="603"/>
      <c r="H22" s="575"/>
      <c r="I22" s="576"/>
      <c r="J22" s="577"/>
      <c r="K22" s="581"/>
      <c r="L22" s="575"/>
      <c r="M22" s="580"/>
      <c r="N22" s="581"/>
      <c r="O22" s="579"/>
      <c r="P22" s="576"/>
      <c r="Q22" s="577"/>
      <c r="R22" s="581"/>
      <c r="S22" s="579"/>
      <c r="T22" s="579"/>
    </row>
    <row r="23" spans="1:49" ht="12" customHeight="1" x14ac:dyDescent="0.25">
      <c r="A23" s="582"/>
      <c r="B23" s="734" t="s">
        <v>231</v>
      </c>
      <c r="C23" s="575"/>
      <c r="D23" s="583"/>
      <c r="E23" s="584"/>
      <c r="F23" s="585"/>
      <c r="G23" s="603"/>
      <c r="H23" s="575"/>
      <c r="I23" s="576"/>
      <c r="J23" s="577"/>
      <c r="K23" s="578"/>
      <c r="L23" s="575"/>
      <c r="M23" s="580"/>
      <c r="N23" s="581"/>
      <c r="O23" s="579"/>
      <c r="P23" s="576"/>
      <c r="Q23" s="577"/>
      <c r="R23" s="581"/>
      <c r="S23" s="579"/>
      <c r="T23" s="579"/>
    </row>
    <row r="24" spans="1:49" ht="12" customHeight="1" x14ac:dyDescent="0.25">
      <c r="A24" s="558"/>
      <c r="B24" s="164"/>
      <c r="C24" s="165"/>
      <c r="D24" s="165"/>
      <c r="E24" s="165"/>
      <c r="F24" s="165"/>
      <c r="G24" s="607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8"/>
      <c r="T24" s="168"/>
    </row>
    <row r="25" spans="1:49" ht="12" customHeight="1" x14ac:dyDescent="0.25">
      <c r="A25" s="582"/>
      <c r="B25" s="733" t="s">
        <v>229</v>
      </c>
      <c r="C25" s="575"/>
      <c r="D25" s="583"/>
      <c r="E25" s="584"/>
      <c r="F25" s="585"/>
      <c r="G25" s="603"/>
      <c r="H25" s="575"/>
      <c r="I25" s="576"/>
      <c r="J25" s="577"/>
      <c r="K25" s="578"/>
      <c r="L25" s="575"/>
      <c r="M25" s="580"/>
      <c r="N25" s="581"/>
      <c r="O25" s="579"/>
      <c r="P25" s="576"/>
      <c r="Q25" s="577"/>
      <c r="R25" s="581"/>
      <c r="S25" s="579"/>
      <c r="T25" s="579"/>
    </row>
    <row r="26" spans="1:49" ht="12" customHeight="1" x14ac:dyDescent="0.25">
      <c r="A26" s="582"/>
      <c r="B26" s="734" t="s">
        <v>230</v>
      </c>
      <c r="C26" s="575"/>
      <c r="D26" s="583"/>
      <c r="E26" s="584"/>
      <c r="F26" s="585"/>
      <c r="G26" s="603"/>
      <c r="H26" s="575"/>
      <c r="I26" s="576"/>
      <c r="J26" s="577"/>
      <c r="K26" s="578"/>
      <c r="L26" s="575"/>
      <c r="M26" s="580"/>
      <c r="N26" s="581"/>
      <c r="O26" s="579"/>
      <c r="P26" s="576"/>
      <c r="Q26" s="577"/>
      <c r="R26" s="581"/>
      <c r="S26" s="579"/>
      <c r="T26" s="579"/>
    </row>
    <row r="27" spans="1:49" ht="12" customHeight="1" x14ac:dyDescent="0.25">
      <c r="A27" s="582"/>
      <c r="B27" s="734" t="s">
        <v>231</v>
      </c>
      <c r="C27" s="575"/>
      <c r="D27" s="583"/>
      <c r="E27" s="584"/>
      <c r="F27" s="585"/>
      <c r="G27" s="603"/>
      <c r="H27" s="575"/>
      <c r="I27" s="576"/>
      <c r="J27" s="577"/>
      <c r="K27" s="578"/>
      <c r="L27" s="575"/>
      <c r="M27" s="580"/>
      <c r="N27" s="581"/>
      <c r="O27" s="579"/>
      <c r="P27" s="576"/>
      <c r="Q27" s="577"/>
      <c r="R27" s="581"/>
      <c r="S27" s="579"/>
      <c r="T27" s="579"/>
    </row>
    <row r="28" spans="1:49" ht="12" customHeight="1" x14ac:dyDescent="0.25">
      <c r="A28" s="558"/>
      <c r="B28" s="164"/>
      <c r="C28" s="165"/>
      <c r="D28" s="165"/>
      <c r="E28" s="165"/>
      <c r="F28" s="165"/>
      <c r="G28" s="607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8"/>
      <c r="T28" s="168"/>
    </row>
    <row r="29" spans="1:49" ht="12" customHeight="1" x14ac:dyDescent="0.25">
      <c r="A29" s="582"/>
      <c r="B29" s="733" t="s">
        <v>229</v>
      </c>
      <c r="C29" s="575"/>
      <c r="D29" s="583"/>
      <c r="E29" s="584"/>
      <c r="F29" s="585"/>
      <c r="G29" s="603"/>
      <c r="H29" s="575"/>
      <c r="I29" s="576"/>
      <c r="J29" s="577"/>
      <c r="K29" s="578"/>
      <c r="L29" s="575"/>
      <c r="M29" s="580"/>
      <c r="N29" s="581"/>
      <c r="O29" s="579"/>
      <c r="P29" s="576"/>
      <c r="Q29" s="577"/>
      <c r="R29" s="581"/>
      <c r="S29" s="579"/>
      <c r="T29" s="579"/>
    </row>
    <row r="30" spans="1:49" ht="12" customHeight="1" x14ac:dyDescent="0.25">
      <c r="A30" s="582"/>
      <c r="B30" s="734" t="s">
        <v>230</v>
      </c>
      <c r="C30" s="575"/>
      <c r="D30" s="583"/>
      <c r="E30" s="584"/>
      <c r="F30" s="585"/>
      <c r="G30" s="603"/>
      <c r="H30" s="575"/>
      <c r="I30" s="576"/>
      <c r="J30" s="577"/>
      <c r="K30" s="578"/>
      <c r="L30" s="575"/>
      <c r="M30" s="580"/>
      <c r="N30" s="581"/>
      <c r="O30" s="579"/>
      <c r="P30" s="576"/>
      <c r="Q30" s="577"/>
      <c r="R30" s="581"/>
      <c r="S30" s="579"/>
      <c r="T30" s="579"/>
    </row>
    <row r="31" spans="1:49" ht="12" customHeight="1" x14ac:dyDescent="0.25">
      <c r="A31" s="582"/>
      <c r="B31" s="734" t="s">
        <v>231</v>
      </c>
      <c r="C31" s="575"/>
      <c r="D31" s="583"/>
      <c r="E31" s="584"/>
      <c r="F31" s="585"/>
      <c r="G31" s="603"/>
      <c r="H31" s="575"/>
      <c r="I31" s="576"/>
      <c r="J31" s="577"/>
      <c r="K31" s="578"/>
      <c r="L31" s="575"/>
      <c r="M31" s="580"/>
      <c r="N31" s="581"/>
      <c r="O31" s="579"/>
      <c r="P31" s="576"/>
      <c r="Q31" s="577"/>
      <c r="R31" s="581"/>
      <c r="S31" s="579"/>
      <c r="T31" s="579"/>
    </row>
    <row r="32" spans="1:49" ht="12" customHeight="1" x14ac:dyDescent="0.25">
      <c r="A32" s="558"/>
      <c r="B32" s="164"/>
      <c r="C32" s="165"/>
      <c r="D32" s="165"/>
      <c r="E32" s="165"/>
      <c r="F32" s="165"/>
      <c r="G32" s="607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8"/>
      <c r="T32" s="168"/>
    </row>
    <row r="33" spans="1:20" s="639" customFormat="1" ht="12" customHeight="1" x14ac:dyDescent="0.2">
      <c r="A33" s="625"/>
      <c r="B33" s="734" t="s">
        <v>230</v>
      </c>
      <c r="C33" s="621"/>
      <c r="D33" s="622"/>
      <c r="E33" s="623"/>
      <c r="F33" s="624"/>
      <c r="G33" s="641"/>
      <c r="H33" s="621"/>
      <c r="I33" s="626"/>
      <c r="J33" s="627"/>
      <c r="K33" s="628"/>
      <c r="L33" s="629"/>
      <c r="M33" s="630"/>
      <c r="N33" s="631"/>
      <c r="O33" s="629"/>
      <c r="P33" s="626"/>
      <c r="Q33" s="630"/>
      <c r="R33" s="631"/>
      <c r="S33" s="629"/>
      <c r="T33" s="629"/>
    </row>
    <row r="34" spans="1:20" s="639" customFormat="1" ht="12" customHeight="1" x14ac:dyDescent="0.2">
      <c r="A34" s="632"/>
      <c r="B34" s="734" t="s">
        <v>231</v>
      </c>
      <c r="C34" s="617"/>
      <c r="D34" s="618"/>
      <c r="E34" s="619"/>
      <c r="F34" s="620"/>
      <c r="G34" s="640"/>
      <c r="H34" s="617"/>
      <c r="I34" s="633"/>
      <c r="J34" s="634"/>
      <c r="K34" s="635"/>
      <c r="L34" s="636"/>
      <c r="M34" s="637"/>
      <c r="N34" s="638"/>
      <c r="O34" s="636"/>
      <c r="P34" s="633"/>
      <c r="Q34" s="637"/>
      <c r="R34" s="638"/>
      <c r="S34" s="636"/>
      <c r="T34" s="636"/>
    </row>
    <row r="35" spans="1:20" s="616" customFormat="1" ht="12" customHeight="1" x14ac:dyDescent="0.25">
      <c r="A35" s="608"/>
      <c r="B35" s="609"/>
      <c r="C35" s="610"/>
      <c r="D35" s="609"/>
      <c r="E35" s="611"/>
      <c r="F35" s="611"/>
      <c r="G35" s="607"/>
      <c r="H35" s="610"/>
      <c r="I35" s="612"/>
      <c r="J35" s="610"/>
      <c r="K35" s="610"/>
      <c r="L35" s="610"/>
      <c r="M35" s="614"/>
      <c r="N35" s="613"/>
      <c r="O35" s="613"/>
      <c r="P35" s="612"/>
      <c r="Q35" s="610"/>
      <c r="R35" s="613"/>
      <c r="S35" s="613"/>
      <c r="T35" s="613"/>
    </row>
    <row r="36" spans="1:20" s="616" customFormat="1" ht="12" customHeight="1" x14ac:dyDescent="0.25">
      <c r="A36" s="625"/>
      <c r="B36" s="734" t="s">
        <v>230</v>
      </c>
      <c r="C36" s="621"/>
      <c r="D36" s="622"/>
      <c r="E36" s="623"/>
      <c r="F36" s="624"/>
      <c r="G36" s="641"/>
      <c r="H36" s="621"/>
      <c r="I36" s="626"/>
      <c r="J36" s="627"/>
      <c r="K36" s="628"/>
      <c r="L36" s="629"/>
      <c r="M36" s="630"/>
      <c r="N36" s="631"/>
      <c r="O36" s="629"/>
      <c r="P36" s="626"/>
      <c r="Q36" s="630"/>
      <c r="R36" s="631"/>
      <c r="S36" s="629"/>
      <c r="T36" s="629"/>
    </row>
    <row r="37" spans="1:20" s="616" customFormat="1" ht="12" customHeight="1" x14ac:dyDescent="0.25">
      <c r="A37" s="625"/>
      <c r="B37" s="734" t="s">
        <v>231</v>
      </c>
      <c r="C37" s="621"/>
      <c r="D37" s="622"/>
      <c r="E37" s="623"/>
      <c r="F37" s="624"/>
      <c r="G37" s="641"/>
      <c r="H37" s="621"/>
      <c r="I37" s="626"/>
      <c r="J37" s="627"/>
      <c r="K37" s="628"/>
      <c r="L37" s="629"/>
      <c r="M37" s="630"/>
      <c r="N37" s="631"/>
      <c r="O37" s="629"/>
      <c r="P37" s="626"/>
      <c r="Q37" s="630"/>
      <c r="R37" s="631"/>
      <c r="S37" s="629"/>
      <c r="T37" s="629"/>
    </row>
    <row r="38" spans="1:20" s="616" customFormat="1" ht="12" customHeight="1" x14ac:dyDescent="0.25">
      <c r="A38" s="608"/>
      <c r="B38" s="609"/>
      <c r="C38" s="610"/>
      <c r="D38" s="609"/>
      <c r="E38" s="611"/>
      <c r="F38" s="611"/>
      <c r="G38" s="607"/>
      <c r="H38" s="610"/>
      <c r="I38" s="612"/>
      <c r="J38" s="610"/>
      <c r="K38" s="610"/>
      <c r="L38" s="610"/>
      <c r="M38" s="614"/>
      <c r="N38" s="613"/>
      <c r="O38" s="613"/>
      <c r="P38" s="612"/>
      <c r="Q38" s="610"/>
      <c r="R38" s="613"/>
      <c r="S38" s="613"/>
      <c r="T38" s="613"/>
    </row>
    <row r="39" spans="1:20" s="616" customFormat="1" ht="12" customHeight="1" x14ac:dyDescent="0.25">
      <c r="A39" s="625"/>
      <c r="B39" s="734" t="s">
        <v>230</v>
      </c>
      <c r="C39" s="621"/>
      <c r="D39" s="622"/>
      <c r="E39" s="623"/>
      <c r="F39" s="624"/>
      <c r="G39" s="641"/>
      <c r="H39" s="621"/>
      <c r="I39" s="626"/>
      <c r="J39" s="627"/>
      <c r="K39" s="628"/>
      <c r="L39" s="629"/>
      <c r="M39" s="630"/>
      <c r="N39" s="631"/>
      <c r="O39" s="629"/>
      <c r="P39" s="626"/>
      <c r="Q39" s="630"/>
      <c r="R39" s="631"/>
      <c r="S39" s="629"/>
      <c r="T39" s="629"/>
    </row>
    <row r="40" spans="1:20" s="616" customFormat="1" ht="12" customHeight="1" x14ac:dyDescent="0.25">
      <c r="A40" s="625"/>
      <c r="B40" s="734" t="s">
        <v>231</v>
      </c>
      <c r="C40" s="621"/>
      <c r="D40" s="622"/>
      <c r="E40" s="623"/>
      <c r="F40" s="624"/>
      <c r="G40" s="641"/>
      <c r="H40" s="621"/>
      <c r="I40" s="626"/>
      <c r="J40" s="627"/>
      <c r="K40" s="628"/>
      <c r="L40" s="629"/>
      <c r="M40" s="630"/>
      <c r="N40" s="631"/>
      <c r="O40" s="629"/>
      <c r="P40" s="626"/>
      <c r="Q40" s="630"/>
      <c r="R40" s="631"/>
      <c r="S40" s="629"/>
      <c r="T40" s="629"/>
    </row>
    <row r="41" spans="1:20" s="616" customFormat="1" ht="12" customHeight="1" x14ac:dyDescent="0.25">
      <c r="A41" s="608"/>
      <c r="B41" s="609"/>
      <c r="C41" s="610"/>
      <c r="D41" s="609"/>
      <c r="E41" s="611"/>
      <c r="F41" s="611"/>
      <c r="G41" s="607"/>
      <c r="H41" s="610"/>
      <c r="I41" s="612"/>
      <c r="J41" s="610"/>
      <c r="K41" s="610"/>
      <c r="L41" s="610"/>
      <c r="M41" s="614"/>
      <c r="N41" s="613"/>
      <c r="O41" s="613"/>
      <c r="P41" s="612"/>
      <c r="Q41" s="610"/>
      <c r="R41" s="613"/>
      <c r="S41" s="613"/>
      <c r="T41" s="613"/>
    </row>
    <row r="42" spans="1:20" ht="12.95" customHeight="1" x14ac:dyDescent="0.25">
      <c r="A42" s="586" t="s">
        <v>217</v>
      </c>
      <c r="B42" s="178"/>
      <c r="C42" s="370"/>
      <c r="D42" s="370"/>
      <c r="E42" s="164"/>
      <c r="F42" s="164"/>
      <c r="G42" s="172"/>
      <c r="H42" s="164"/>
      <c r="I42" s="165"/>
      <c r="J42" s="164"/>
      <c r="K42" s="164"/>
      <c r="L42" s="164"/>
      <c r="M42" s="164"/>
      <c r="N42" s="164"/>
      <c r="O42" s="164"/>
      <c r="P42" s="164"/>
      <c r="Q42" s="164"/>
      <c r="R42" s="165"/>
      <c r="S42" s="168"/>
      <c r="T42" s="173"/>
    </row>
    <row r="43" spans="1:20" ht="12.95" customHeight="1" x14ac:dyDescent="0.25">
      <c r="A43" s="586" t="s">
        <v>218</v>
      </c>
      <c r="B43" s="178"/>
      <c r="C43" s="370"/>
      <c r="D43" s="370"/>
      <c r="E43" s="164"/>
      <c r="F43" s="164"/>
      <c r="G43" s="172"/>
      <c r="H43" s="164"/>
      <c r="I43" s="165"/>
      <c r="J43" s="164"/>
      <c r="K43" s="164"/>
      <c r="L43" s="164"/>
      <c r="M43" s="164"/>
      <c r="N43" s="164"/>
      <c r="O43" s="164"/>
      <c r="P43" s="164"/>
      <c r="Q43" s="164"/>
      <c r="R43" s="165"/>
      <c r="S43" s="168"/>
      <c r="T43" s="173"/>
    </row>
    <row r="44" spans="1:20" x14ac:dyDescent="0.25">
      <c r="A44" s="557"/>
      <c r="B44" s="164"/>
      <c r="C44" s="164"/>
      <c r="D44" s="164"/>
      <c r="E44" s="164"/>
      <c r="F44" s="164"/>
      <c r="G44" s="172"/>
      <c r="H44" s="164"/>
      <c r="I44" s="165"/>
      <c r="J44" s="164"/>
      <c r="K44" s="164"/>
      <c r="L44" s="164"/>
      <c r="M44" s="164"/>
      <c r="N44" s="164"/>
      <c r="O44" s="164"/>
      <c r="P44" s="164"/>
      <c r="Q44" s="164"/>
      <c r="R44" s="165"/>
      <c r="S44" s="168"/>
      <c r="T44" s="173"/>
    </row>
    <row r="45" spans="1:20" x14ac:dyDescent="0.25">
      <c r="A45" s="557"/>
      <c r="B45" s="164"/>
      <c r="C45" s="164"/>
      <c r="D45" s="164"/>
      <c r="E45" s="164"/>
      <c r="F45" s="164"/>
      <c r="G45" s="172"/>
      <c r="H45" s="164"/>
      <c r="I45" s="165"/>
      <c r="J45" s="164"/>
      <c r="K45" s="164"/>
      <c r="L45" s="164"/>
      <c r="M45" s="164"/>
      <c r="N45" s="164"/>
      <c r="O45" s="164"/>
      <c r="P45" s="164"/>
      <c r="Q45" s="164"/>
      <c r="R45" s="165"/>
      <c r="S45" s="168"/>
      <c r="T45" s="173"/>
    </row>
    <row r="46" spans="1:20" x14ac:dyDescent="0.25">
      <c r="A46" s="557"/>
      <c r="B46" s="164"/>
      <c r="C46" s="164"/>
      <c r="D46" s="164"/>
      <c r="E46" s="164"/>
      <c r="F46" s="164"/>
      <c r="G46" s="172"/>
      <c r="H46" s="164"/>
      <c r="I46" s="165"/>
      <c r="J46" s="164"/>
      <c r="K46" s="164"/>
      <c r="L46" s="164"/>
      <c r="M46" s="164"/>
      <c r="N46" s="164"/>
      <c r="O46" s="164"/>
      <c r="P46" s="164"/>
      <c r="Q46" s="164"/>
      <c r="R46" s="165"/>
      <c r="S46" s="168"/>
      <c r="T46" s="173"/>
    </row>
    <row r="47" spans="1:20" x14ac:dyDescent="0.25">
      <c r="A47" s="557"/>
      <c r="B47" s="164"/>
      <c r="C47" s="164"/>
      <c r="D47" s="164"/>
      <c r="E47" s="164"/>
      <c r="F47" s="164"/>
      <c r="G47" s="172"/>
      <c r="H47" s="164"/>
      <c r="I47" s="165"/>
      <c r="J47" s="164"/>
      <c r="K47" s="164"/>
      <c r="L47" s="164"/>
      <c r="M47" s="164"/>
      <c r="N47" s="164"/>
      <c r="O47" s="164"/>
      <c r="P47" s="164"/>
      <c r="Q47" s="164"/>
      <c r="R47" s="165"/>
      <c r="S47" s="168"/>
      <c r="T47" s="173"/>
    </row>
    <row r="48" spans="1:20" x14ac:dyDescent="0.25">
      <c r="A48" s="557"/>
      <c r="B48" s="164"/>
      <c r="C48" s="164"/>
      <c r="D48" s="164"/>
      <c r="E48" s="164"/>
      <c r="F48" s="164"/>
      <c r="G48" s="172"/>
      <c r="H48" s="164"/>
      <c r="I48" s="165"/>
      <c r="J48" s="164"/>
      <c r="K48" s="164"/>
      <c r="L48" s="164"/>
      <c r="M48" s="164"/>
      <c r="N48" s="164"/>
      <c r="O48" s="164"/>
      <c r="P48" s="164"/>
      <c r="Q48" s="164"/>
      <c r="R48" s="165"/>
      <c r="S48" s="168"/>
      <c r="T48" s="173"/>
    </row>
    <row r="49" spans="1:20" x14ac:dyDescent="0.25">
      <c r="A49" s="557"/>
      <c r="B49" s="164"/>
      <c r="C49" s="164"/>
      <c r="D49" s="164"/>
      <c r="E49" s="164"/>
      <c r="F49" s="164"/>
      <c r="G49" s="172"/>
      <c r="H49" s="164"/>
      <c r="I49" s="165"/>
      <c r="J49" s="164"/>
      <c r="K49" s="164"/>
      <c r="L49" s="164"/>
      <c r="M49" s="164"/>
      <c r="N49" s="164"/>
      <c r="O49" s="164"/>
      <c r="P49" s="164"/>
      <c r="Q49" s="164"/>
      <c r="R49" s="165"/>
      <c r="S49" s="168"/>
      <c r="T49" s="173"/>
    </row>
    <row r="50" spans="1:20" x14ac:dyDescent="0.25">
      <c r="A50" s="557"/>
      <c r="B50" s="164"/>
      <c r="C50" s="164"/>
      <c r="D50" s="164"/>
      <c r="E50" s="164"/>
      <c r="F50" s="164"/>
      <c r="G50" s="172"/>
      <c r="H50" s="164"/>
      <c r="I50" s="165"/>
      <c r="J50" s="164"/>
      <c r="K50" s="164"/>
      <c r="L50" s="164"/>
      <c r="M50" s="164"/>
      <c r="N50" s="164"/>
      <c r="O50" s="164"/>
      <c r="P50" s="164"/>
      <c r="Q50" s="164"/>
      <c r="R50" s="165"/>
      <c r="S50" s="168"/>
      <c r="T50" s="173"/>
    </row>
    <row r="51" spans="1:20" x14ac:dyDescent="0.25">
      <c r="A51" s="163"/>
      <c r="B51" s="164"/>
      <c r="C51" s="164"/>
      <c r="D51" s="164"/>
      <c r="E51" s="164"/>
      <c r="F51" s="164"/>
      <c r="G51" s="172"/>
      <c r="H51" s="164"/>
      <c r="I51" s="165"/>
      <c r="J51" s="164"/>
      <c r="K51" s="164"/>
      <c r="L51" s="164"/>
      <c r="M51" s="164"/>
      <c r="N51" s="164"/>
      <c r="O51" s="164"/>
      <c r="P51" s="164"/>
      <c r="Q51" s="164"/>
      <c r="R51" s="165"/>
      <c r="S51" s="168"/>
      <c r="T51" s="173"/>
    </row>
    <row r="52" spans="1:20" x14ac:dyDescent="0.25">
      <c r="A52" s="163"/>
      <c r="B52" s="164"/>
      <c r="C52" s="164"/>
      <c r="D52" s="164"/>
      <c r="E52" s="164"/>
      <c r="F52" s="164"/>
      <c r="G52" s="172"/>
      <c r="H52" s="164"/>
      <c r="I52" s="165"/>
      <c r="J52" s="164"/>
      <c r="K52" s="164"/>
      <c r="L52" s="164"/>
      <c r="M52" s="164"/>
      <c r="N52" s="164"/>
      <c r="O52" s="164"/>
      <c r="P52" s="164"/>
      <c r="Q52" s="164"/>
      <c r="R52" s="165"/>
      <c r="S52" s="168"/>
      <c r="T52" s="173"/>
    </row>
    <row r="53" spans="1:20" x14ac:dyDescent="0.25">
      <c r="A53" s="163"/>
      <c r="B53" s="164"/>
      <c r="C53" s="164"/>
      <c r="D53" s="164"/>
      <c r="E53" s="164"/>
      <c r="F53" s="164"/>
      <c r="G53" s="172"/>
      <c r="H53" s="164"/>
      <c r="I53" s="165"/>
      <c r="J53" s="164"/>
      <c r="K53" s="164"/>
      <c r="L53" s="164"/>
      <c r="M53" s="164"/>
      <c r="N53" s="164"/>
      <c r="O53" s="164"/>
      <c r="P53" s="164"/>
      <c r="Q53" s="164"/>
      <c r="R53" s="165"/>
      <c r="S53" s="168"/>
      <c r="T53" s="173"/>
    </row>
    <row r="54" spans="1:20" x14ac:dyDescent="0.25">
      <c r="A54" s="163"/>
      <c r="B54" s="164"/>
      <c r="C54" s="164"/>
      <c r="D54" s="164"/>
      <c r="E54" s="164"/>
      <c r="F54" s="164"/>
      <c r="G54" s="172"/>
      <c r="H54" s="164"/>
      <c r="I54" s="165"/>
      <c r="J54" s="164"/>
      <c r="K54" s="164"/>
      <c r="L54" s="164"/>
      <c r="M54" s="164"/>
      <c r="N54" s="164"/>
      <c r="O54" s="164"/>
      <c r="P54" s="164"/>
      <c r="Q54" s="164"/>
      <c r="R54" s="165"/>
      <c r="S54" s="168"/>
      <c r="T54" s="173"/>
    </row>
    <row r="55" spans="1:20" x14ac:dyDescent="0.25">
      <c r="A55" s="163"/>
      <c r="B55" s="164"/>
      <c r="C55" s="164"/>
      <c r="D55" s="164"/>
      <c r="E55" s="164"/>
      <c r="F55" s="164"/>
      <c r="G55" s="172"/>
      <c r="H55" s="164"/>
      <c r="I55" s="165"/>
      <c r="J55" s="164"/>
      <c r="K55" s="164"/>
      <c r="L55" s="164"/>
      <c r="M55" s="164"/>
      <c r="N55" s="164"/>
      <c r="O55" s="164"/>
      <c r="P55" s="164"/>
      <c r="Q55" s="164"/>
      <c r="R55" s="165"/>
      <c r="S55" s="168"/>
      <c r="T55" s="173"/>
    </row>
    <row r="56" spans="1:20" x14ac:dyDescent="0.25">
      <c r="A56" s="163"/>
      <c r="B56" s="164"/>
      <c r="C56" s="164"/>
      <c r="D56" s="164"/>
      <c r="E56" s="164"/>
      <c r="F56" s="164"/>
      <c r="G56" s="172"/>
      <c r="H56" s="164"/>
      <c r="I56" s="165"/>
      <c r="J56" s="164"/>
      <c r="K56" s="164"/>
      <c r="L56" s="164"/>
      <c r="M56" s="164"/>
      <c r="N56" s="164"/>
      <c r="O56" s="164"/>
      <c r="P56" s="164"/>
      <c r="Q56" s="164"/>
      <c r="R56" s="165"/>
      <c r="S56" s="168"/>
      <c r="T56" s="173"/>
    </row>
    <row r="57" spans="1:20" x14ac:dyDescent="0.25">
      <c r="A57" s="163"/>
      <c r="B57" s="164"/>
      <c r="C57" s="164"/>
      <c r="D57" s="164"/>
      <c r="E57" s="164"/>
      <c r="F57" s="164"/>
      <c r="G57" s="172"/>
      <c r="H57" s="164"/>
      <c r="I57" s="165"/>
      <c r="J57" s="164"/>
      <c r="K57" s="164"/>
      <c r="L57" s="164"/>
      <c r="M57" s="164"/>
      <c r="N57" s="164"/>
      <c r="O57" s="164"/>
      <c r="P57" s="164"/>
      <c r="Q57" s="164"/>
      <c r="R57" s="165"/>
      <c r="S57" s="168"/>
      <c r="T57" s="173"/>
    </row>
    <row r="58" spans="1:20" x14ac:dyDescent="0.25">
      <c r="A58" s="163"/>
      <c r="B58" s="164"/>
      <c r="C58" s="164"/>
      <c r="D58" s="164"/>
      <c r="E58" s="164"/>
      <c r="F58" s="164"/>
      <c r="G58" s="172"/>
      <c r="H58" s="164"/>
      <c r="I58" s="165"/>
      <c r="J58" s="164"/>
      <c r="K58" s="164"/>
      <c r="L58" s="164"/>
      <c r="M58" s="164"/>
      <c r="N58" s="164"/>
      <c r="O58" s="164"/>
      <c r="P58" s="164"/>
      <c r="Q58" s="164"/>
      <c r="R58" s="165"/>
      <c r="S58" s="168"/>
      <c r="T58" s="173"/>
    </row>
    <row r="59" spans="1:20" x14ac:dyDescent="0.25">
      <c r="A59" s="163"/>
      <c r="B59" s="164"/>
      <c r="C59" s="164"/>
      <c r="D59" s="164"/>
      <c r="E59" s="164"/>
      <c r="F59" s="164"/>
      <c r="G59" s="172"/>
      <c r="H59" s="164"/>
      <c r="I59" s="165"/>
      <c r="J59" s="164"/>
      <c r="K59" s="164"/>
      <c r="L59" s="164"/>
      <c r="M59" s="164"/>
      <c r="N59" s="164"/>
      <c r="O59" s="164"/>
      <c r="P59" s="164"/>
      <c r="Q59" s="164"/>
      <c r="R59" s="165"/>
      <c r="S59" s="168"/>
      <c r="T59" s="173"/>
    </row>
    <row r="60" spans="1:20" x14ac:dyDescent="0.25">
      <c r="A60" s="163"/>
      <c r="B60" s="164"/>
      <c r="C60" s="164"/>
      <c r="D60" s="164"/>
      <c r="E60" s="164"/>
      <c r="F60" s="164"/>
      <c r="G60" s="172"/>
      <c r="H60" s="164"/>
      <c r="I60" s="165"/>
      <c r="J60" s="164"/>
      <c r="K60" s="164"/>
      <c r="L60" s="164"/>
      <c r="M60" s="164"/>
      <c r="N60" s="164"/>
      <c r="O60" s="164"/>
      <c r="P60" s="164"/>
      <c r="Q60" s="164"/>
      <c r="R60" s="165"/>
      <c r="S60" s="168"/>
      <c r="T60" s="173"/>
    </row>
    <row r="61" spans="1:20" x14ac:dyDescent="0.25">
      <c r="A61" s="163"/>
      <c r="B61" s="164"/>
      <c r="C61" s="164"/>
      <c r="D61" s="164"/>
      <c r="E61" s="164"/>
      <c r="F61" s="164"/>
      <c r="G61" s="172"/>
      <c r="H61" s="164"/>
      <c r="I61" s="165"/>
      <c r="J61" s="164"/>
      <c r="K61" s="164"/>
      <c r="L61" s="164"/>
      <c r="M61" s="164"/>
      <c r="N61" s="164"/>
      <c r="O61" s="164"/>
      <c r="P61" s="164"/>
      <c r="Q61" s="164"/>
      <c r="R61" s="165"/>
      <c r="S61" s="168"/>
      <c r="T61" s="173"/>
    </row>
    <row r="62" spans="1:20" x14ac:dyDescent="0.25">
      <c r="A62" s="163"/>
      <c r="B62" s="164"/>
      <c r="C62" s="164"/>
      <c r="D62" s="164"/>
      <c r="E62" s="164"/>
      <c r="F62" s="164"/>
      <c r="G62" s="172"/>
      <c r="H62" s="164"/>
      <c r="I62" s="165"/>
      <c r="J62" s="164"/>
      <c r="K62" s="164"/>
      <c r="L62" s="164"/>
      <c r="M62" s="164"/>
      <c r="N62" s="164"/>
      <c r="O62" s="164"/>
      <c r="P62" s="164"/>
      <c r="Q62" s="164"/>
      <c r="R62" s="165"/>
      <c r="S62" s="168"/>
      <c r="T62" s="173"/>
    </row>
    <row r="63" spans="1:20" x14ac:dyDescent="0.25">
      <c r="A63" s="163"/>
      <c r="B63" s="164"/>
      <c r="C63" s="164"/>
      <c r="D63" s="164"/>
      <c r="E63" s="164"/>
      <c r="F63" s="164"/>
      <c r="G63" s="172"/>
      <c r="H63" s="164"/>
      <c r="I63" s="165"/>
      <c r="J63" s="164"/>
      <c r="K63" s="164"/>
      <c r="L63" s="164"/>
      <c r="M63" s="164"/>
      <c r="N63" s="164"/>
      <c r="O63" s="164"/>
      <c r="P63" s="164"/>
      <c r="Q63" s="164"/>
      <c r="R63" s="165"/>
      <c r="S63" s="168"/>
      <c r="T63" s="173"/>
    </row>
    <row r="64" spans="1:20" x14ac:dyDescent="0.25">
      <c r="A64" s="163"/>
      <c r="B64" s="164"/>
      <c r="C64" s="164"/>
      <c r="D64" s="164"/>
      <c r="E64" s="164"/>
      <c r="F64" s="164"/>
      <c r="G64" s="172"/>
      <c r="H64" s="164"/>
      <c r="I64" s="165"/>
      <c r="J64" s="164"/>
      <c r="K64" s="164"/>
      <c r="L64" s="164"/>
      <c r="M64" s="164"/>
      <c r="N64" s="164"/>
      <c r="O64" s="164"/>
      <c r="P64" s="164"/>
      <c r="Q64" s="164"/>
      <c r="R64" s="165"/>
      <c r="S64" s="168"/>
      <c r="T64" s="173"/>
    </row>
    <row r="65" spans="1:20" x14ac:dyDescent="0.25">
      <c r="A65" s="163"/>
      <c r="B65" s="164"/>
      <c r="C65" s="164"/>
      <c r="D65" s="164"/>
      <c r="E65" s="164"/>
      <c r="F65" s="164"/>
      <c r="G65" s="172"/>
      <c r="H65" s="164"/>
      <c r="I65" s="165"/>
      <c r="J65" s="164"/>
      <c r="K65" s="164"/>
      <c r="L65" s="164"/>
      <c r="M65" s="164"/>
      <c r="N65" s="164"/>
      <c r="O65" s="164"/>
      <c r="P65" s="164"/>
      <c r="Q65" s="164"/>
      <c r="R65" s="165"/>
      <c r="S65" s="168"/>
      <c r="T65" s="173"/>
    </row>
    <row r="66" spans="1:20" x14ac:dyDescent="0.25">
      <c r="A66" s="163"/>
      <c r="B66" s="164"/>
      <c r="C66" s="164"/>
      <c r="D66" s="164"/>
      <c r="E66" s="164"/>
      <c r="F66" s="164"/>
      <c r="G66" s="172"/>
      <c r="H66" s="164"/>
      <c r="I66" s="165"/>
      <c r="J66" s="164"/>
      <c r="K66" s="164"/>
      <c r="L66" s="164"/>
      <c r="M66" s="164"/>
      <c r="N66" s="164"/>
      <c r="O66" s="164"/>
      <c r="P66" s="164"/>
      <c r="Q66" s="164"/>
      <c r="R66" s="165"/>
      <c r="S66" s="168"/>
      <c r="T66" s="173"/>
    </row>
    <row r="67" spans="1:20" x14ac:dyDescent="0.25">
      <c r="A67" s="163"/>
      <c r="B67" s="164"/>
      <c r="C67" s="164"/>
      <c r="D67" s="164"/>
      <c r="E67" s="164"/>
      <c r="F67" s="164"/>
      <c r="G67" s="172"/>
      <c r="H67" s="164"/>
      <c r="I67" s="165"/>
      <c r="J67" s="164"/>
      <c r="K67" s="164"/>
      <c r="L67" s="164"/>
      <c r="M67" s="164"/>
      <c r="N67" s="164"/>
      <c r="O67" s="164"/>
      <c r="P67" s="164"/>
      <c r="Q67" s="164"/>
      <c r="R67" s="165"/>
      <c r="S67" s="168"/>
      <c r="T67" s="173"/>
    </row>
    <row r="68" spans="1:20" x14ac:dyDescent="0.25">
      <c r="A68" s="163"/>
      <c r="B68" s="164"/>
      <c r="C68" s="164"/>
      <c r="D68" s="164"/>
      <c r="E68" s="164"/>
      <c r="F68" s="164"/>
      <c r="G68" s="172"/>
      <c r="H68" s="164"/>
      <c r="I68" s="165"/>
      <c r="J68" s="164"/>
      <c r="K68" s="164"/>
      <c r="L68" s="164"/>
      <c r="M68" s="164"/>
      <c r="N68" s="164"/>
      <c r="O68" s="164"/>
      <c r="P68" s="164"/>
      <c r="Q68" s="164"/>
      <c r="R68" s="165"/>
      <c r="S68" s="168"/>
      <c r="T68" s="173"/>
    </row>
    <row r="69" spans="1:20" x14ac:dyDescent="0.25">
      <c r="A69" s="170"/>
      <c r="B69" s="171"/>
      <c r="C69" s="164"/>
      <c r="D69" s="164"/>
      <c r="E69" s="164"/>
      <c r="F69" s="164"/>
      <c r="G69" s="171"/>
      <c r="H69" s="587"/>
      <c r="I69" s="588"/>
      <c r="J69" s="588"/>
      <c r="K69" s="589"/>
      <c r="L69" s="589"/>
      <c r="M69" s="590"/>
      <c r="N69" s="589"/>
      <c r="O69" s="589"/>
      <c r="P69" s="588"/>
      <c r="Q69" s="590"/>
      <c r="R69" s="171"/>
      <c r="S69" s="589"/>
      <c r="T69" s="591"/>
    </row>
  </sheetData>
  <mergeCells count="7">
    <mergeCell ref="R1:T1"/>
    <mergeCell ref="A1:A2"/>
    <mergeCell ref="B1:B2"/>
    <mergeCell ref="C1:F1"/>
    <mergeCell ref="G1:J1"/>
    <mergeCell ref="K1:M1"/>
    <mergeCell ref="N1:Q1"/>
  </mergeCells>
  <printOptions horizontalCentered="1" verticalCentered="1"/>
  <pageMargins left="0.5" right="0.5" top="0.3" bottom="0.2" header="0.35" footer="0.05"/>
  <pageSetup scale="84" fitToHeight="2" orientation="landscape" r:id="rId1"/>
  <headerFooter scaleWithDoc="0" alignWithMargins="0">
    <oddHeader>&amp;C&amp;12&amp;A</oddHeader>
    <oddFooter>&amp;C&amp;9Page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Normal="100" workbookViewId="0">
      <selection activeCell="A9" sqref="A9:A36"/>
    </sheetView>
  </sheetViews>
  <sheetFormatPr defaultColWidth="8.85546875" defaultRowHeight="14.25" x14ac:dyDescent="0.2"/>
  <cols>
    <col min="1" max="1" width="20.28515625" style="1" customWidth="1"/>
    <col min="2" max="2" width="5.28515625" style="1" customWidth="1"/>
    <col min="3" max="3" width="6.140625" style="3" customWidth="1"/>
    <col min="4" max="4" width="6.140625" style="551" customWidth="1"/>
    <col min="5" max="12" width="6.7109375" style="1" customWidth="1"/>
    <col min="13" max="15" width="5.7109375" style="3" customWidth="1"/>
    <col min="16" max="16" width="8.140625" style="1" customWidth="1"/>
    <col min="17" max="18" width="7.7109375" style="1" customWidth="1"/>
    <col min="19" max="21" width="6.7109375" style="1" hidden="1" customWidth="1"/>
    <col min="22" max="22" width="6.7109375" style="150" customWidth="1"/>
    <col min="23" max="23" width="7.42578125" style="1" customWidth="1"/>
    <col min="24" max="16384" width="8.85546875" style="1"/>
  </cols>
  <sheetData>
    <row r="1" spans="1:23" x14ac:dyDescent="0.2">
      <c r="A1" s="5"/>
      <c r="B1" s="5"/>
      <c r="C1" s="137"/>
      <c r="D1" s="544"/>
      <c r="E1" s="5"/>
      <c r="F1" s="6"/>
      <c r="G1" s="6"/>
      <c r="H1" s="5"/>
      <c r="I1" s="6"/>
      <c r="J1" s="724" t="s">
        <v>49</v>
      </c>
      <c r="K1" s="725"/>
      <c r="L1" s="726"/>
      <c r="M1" s="727" t="s">
        <v>28</v>
      </c>
      <c r="N1" s="728"/>
      <c r="O1" s="729"/>
      <c r="P1" s="20"/>
      <c r="Q1" s="20"/>
      <c r="R1" s="20"/>
      <c r="S1" s="724" t="s">
        <v>35</v>
      </c>
      <c r="T1" s="725"/>
      <c r="U1" s="726"/>
      <c r="V1" s="147"/>
      <c r="W1" s="5"/>
    </row>
    <row r="2" spans="1:23" s="8" customFormat="1" ht="49.9" customHeight="1" x14ac:dyDescent="0.25">
      <c r="A2" s="7" t="s">
        <v>47</v>
      </c>
      <c r="B2" s="16" t="s">
        <v>0</v>
      </c>
      <c r="C2" s="17" t="s">
        <v>5</v>
      </c>
      <c r="D2" s="545" t="s">
        <v>225</v>
      </c>
      <c r="E2" s="16" t="s">
        <v>48</v>
      </c>
      <c r="F2" s="17" t="s">
        <v>54</v>
      </c>
      <c r="G2" s="17" t="s">
        <v>55</v>
      </c>
      <c r="H2" s="16" t="s">
        <v>193</v>
      </c>
      <c r="I2" s="17" t="s">
        <v>27</v>
      </c>
      <c r="J2" s="18" t="s">
        <v>29</v>
      </c>
      <c r="K2" s="17" t="s">
        <v>30</v>
      </c>
      <c r="L2" s="19" t="s">
        <v>31</v>
      </c>
      <c r="M2" s="18" t="s">
        <v>32</v>
      </c>
      <c r="N2" s="17" t="s">
        <v>33</v>
      </c>
      <c r="O2" s="19" t="s">
        <v>34</v>
      </c>
      <c r="P2" s="17" t="s">
        <v>226</v>
      </c>
      <c r="Q2" s="17" t="s">
        <v>227</v>
      </c>
      <c r="R2" s="17" t="s">
        <v>219</v>
      </c>
      <c r="S2" s="18" t="s">
        <v>36</v>
      </c>
      <c r="T2" s="17" t="s">
        <v>37</v>
      </c>
      <c r="U2" s="19" t="s">
        <v>38</v>
      </c>
      <c r="V2" s="148" t="s">
        <v>50</v>
      </c>
      <c r="W2" s="16" t="s">
        <v>45</v>
      </c>
    </row>
    <row r="3" spans="1:23" s="15" customFormat="1" ht="11.45" customHeight="1" thickBot="1" x14ac:dyDescent="0.3">
      <c r="A3" s="9"/>
      <c r="B3" s="10"/>
      <c r="C3" s="11"/>
      <c r="D3" s="546" t="s">
        <v>221</v>
      </c>
      <c r="E3" s="10" t="s">
        <v>15</v>
      </c>
      <c r="F3" s="12" t="s">
        <v>15</v>
      </c>
      <c r="G3" s="12" t="s">
        <v>15</v>
      </c>
      <c r="H3" s="10" t="s">
        <v>15</v>
      </c>
      <c r="I3" s="12" t="s">
        <v>15</v>
      </c>
      <c r="J3" s="730" t="s">
        <v>53</v>
      </c>
      <c r="K3" s="731"/>
      <c r="L3" s="732"/>
      <c r="M3" s="600" t="s">
        <v>224</v>
      </c>
      <c r="N3" s="12" t="s">
        <v>222</v>
      </c>
      <c r="O3" s="14" t="s">
        <v>223</v>
      </c>
      <c r="P3" s="601" t="s">
        <v>51</v>
      </c>
      <c r="Q3" s="601" t="s">
        <v>51</v>
      </c>
      <c r="R3" s="12" t="s">
        <v>15</v>
      </c>
      <c r="S3" s="13"/>
      <c r="T3" s="12"/>
      <c r="U3" s="14"/>
      <c r="V3" s="149" t="s">
        <v>51</v>
      </c>
      <c r="W3" s="10" t="s">
        <v>46</v>
      </c>
    </row>
    <row r="4" spans="1:23" ht="15" thickBot="1" x14ac:dyDescent="0.25">
      <c r="A4" s="53" t="s">
        <v>21</v>
      </c>
      <c r="B4" s="129"/>
      <c r="C4" s="24" t="s">
        <v>17</v>
      </c>
      <c r="D4" s="56" t="e">
        <f>AVERAGE(D5:D8)</f>
        <v>#DIV/0!</v>
      </c>
      <c r="E4" s="54" t="e">
        <f>AVERAGE(E5:E8)</f>
        <v>#DIV/0!</v>
      </c>
      <c r="F4" s="55" t="e">
        <f t="shared" ref="F4:I4" si="0">AVERAGE(F5:F8)</f>
        <v>#DIV/0!</v>
      </c>
      <c r="G4" s="55" t="e">
        <f t="shared" si="0"/>
        <v>#DIV/0!</v>
      </c>
      <c r="H4" s="56" t="e">
        <f t="shared" si="0"/>
        <v>#DIV/0!</v>
      </c>
      <c r="I4" s="25" t="e">
        <f t="shared" si="0"/>
        <v>#DIV/0!</v>
      </c>
      <c r="J4" s="23" t="e">
        <f t="shared" ref="J4:Q4" si="1">AVERAGE(J5:J8)</f>
        <v>#DIV/0!</v>
      </c>
      <c r="K4" s="57" t="e">
        <f t="shared" si="1"/>
        <v>#DIV/0!</v>
      </c>
      <c r="L4" s="26" t="e">
        <f t="shared" si="1"/>
        <v>#DIV/0!</v>
      </c>
      <c r="M4" s="23" t="e">
        <f t="shared" si="1"/>
        <v>#DIV/0!</v>
      </c>
      <c r="N4" s="57" t="e">
        <f t="shared" si="1"/>
        <v>#DIV/0!</v>
      </c>
      <c r="O4" s="26" t="e">
        <f t="shared" si="1"/>
        <v>#DIV/0!</v>
      </c>
      <c r="P4" s="25" t="e">
        <f t="shared" si="1"/>
        <v>#DIV/0!</v>
      </c>
      <c r="Q4" s="25" t="e">
        <f t="shared" si="1"/>
        <v>#DIV/0!</v>
      </c>
      <c r="R4" s="25" t="e">
        <f t="shared" ref="R4" si="2">AVERAGE(R5:R8)</f>
        <v>#DIV/0!</v>
      </c>
      <c r="S4" s="58"/>
      <c r="T4" s="25"/>
      <c r="U4" s="27"/>
      <c r="V4" s="25" t="e">
        <f>AVERAGE(V5:V8)</f>
        <v>#DIV/0!</v>
      </c>
      <c r="W4" s="59" t="e">
        <f t="shared" ref="W4" si="3">AVERAGE(W5:W8)</f>
        <v>#DIV/0!</v>
      </c>
    </row>
    <row r="5" spans="1:23" ht="15" x14ac:dyDescent="0.25">
      <c r="A5" s="128" t="s">
        <v>39</v>
      </c>
      <c r="B5" s="532" t="s">
        <v>22</v>
      </c>
      <c r="C5" s="138"/>
      <c r="D5" s="547"/>
      <c r="E5" s="60"/>
      <c r="F5" s="511"/>
      <c r="G5" s="511"/>
      <c r="H5" s="145"/>
      <c r="I5" s="61"/>
      <c r="J5" s="62"/>
      <c r="K5" s="63"/>
      <c r="L5" s="64"/>
      <c r="M5" s="138"/>
      <c r="N5" s="146"/>
      <c r="O5" s="28"/>
      <c r="P5" s="29"/>
      <c r="Q5" s="29"/>
      <c r="R5" s="63"/>
      <c r="S5" s="65"/>
      <c r="T5" s="29"/>
      <c r="U5" s="30"/>
      <c r="V5" s="66"/>
      <c r="W5" s="67"/>
    </row>
    <row r="6" spans="1:23" ht="15" x14ac:dyDescent="0.25">
      <c r="A6" s="533" t="s">
        <v>41</v>
      </c>
      <c r="B6" s="563" t="s">
        <v>22</v>
      </c>
      <c r="C6" s="139"/>
      <c r="D6" s="70"/>
      <c r="E6" s="68"/>
      <c r="F6" s="69"/>
      <c r="G6" s="69"/>
      <c r="H6" s="70"/>
      <c r="I6" s="33"/>
      <c r="J6" s="71"/>
      <c r="K6" s="72"/>
      <c r="L6" s="73"/>
      <c r="M6" s="139"/>
      <c r="N6" s="31"/>
      <c r="O6" s="32"/>
      <c r="P6" s="33"/>
      <c r="Q6" s="33"/>
      <c r="R6" s="72"/>
      <c r="S6" s="74"/>
      <c r="T6" s="33"/>
      <c r="U6" s="34"/>
      <c r="V6" s="75"/>
      <c r="W6" s="76"/>
    </row>
    <row r="7" spans="1:23" ht="15" x14ac:dyDescent="0.25">
      <c r="A7" s="533" t="s">
        <v>40</v>
      </c>
      <c r="B7" s="563" t="s">
        <v>22</v>
      </c>
      <c r="C7" s="139"/>
      <c r="D7" s="70"/>
      <c r="E7" s="68"/>
      <c r="F7" s="69"/>
      <c r="G7" s="69"/>
      <c r="H7" s="70"/>
      <c r="I7" s="33"/>
      <c r="J7" s="71"/>
      <c r="K7" s="72"/>
      <c r="L7" s="73"/>
      <c r="M7" s="139"/>
      <c r="N7" s="31"/>
      <c r="O7" s="32"/>
      <c r="P7" s="33"/>
      <c r="Q7" s="33"/>
      <c r="R7" s="72"/>
      <c r="S7" s="74"/>
      <c r="T7" s="33"/>
      <c r="U7" s="34"/>
      <c r="V7" s="75"/>
      <c r="W7" s="76"/>
    </row>
    <row r="8" spans="1:23" s="135" customFormat="1" ht="15" x14ac:dyDescent="0.25">
      <c r="A8" s="534" t="s">
        <v>23</v>
      </c>
      <c r="B8" s="134" t="s">
        <v>22</v>
      </c>
      <c r="C8" s="140"/>
      <c r="D8" s="82"/>
      <c r="E8" s="77"/>
      <c r="F8" s="78"/>
      <c r="G8" s="78"/>
      <c r="H8" s="82"/>
      <c r="I8" s="37"/>
      <c r="J8" s="79"/>
      <c r="K8" s="80"/>
      <c r="L8" s="81"/>
      <c r="M8" s="140"/>
      <c r="N8" s="35"/>
      <c r="O8" s="36"/>
      <c r="P8" s="37"/>
      <c r="Q8" s="37"/>
      <c r="R8" s="80"/>
      <c r="S8" s="83"/>
      <c r="T8" s="84"/>
      <c r="U8" s="38"/>
      <c r="V8" s="84"/>
      <c r="W8" s="85"/>
    </row>
    <row r="9" spans="1:23" ht="15" x14ac:dyDescent="0.25">
      <c r="A9" s="128"/>
      <c r="B9" s="130">
        <v>3</v>
      </c>
      <c r="C9" s="21"/>
      <c r="D9" s="543"/>
      <c r="E9" s="132"/>
      <c r="F9" s="564"/>
      <c r="G9" s="114"/>
      <c r="H9" s="115"/>
      <c r="I9" s="116"/>
      <c r="J9" s="117"/>
      <c r="K9" s="118"/>
      <c r="L9" s="119"/>
      <c r="M9" s="125"/>
      <c r="N9" s="50"/>
      <c r="O9" s="119"/>
      <c r="P9" s="116"/>
      <c r="Q9" s="116"/>
      <c r="R9" s="118"/>
      <c r="S9" s="120"/>
      <c r="T9" s="51"/>
      <c r="U9" s="52"/>
      <c r="V9" s="121"/>
      <c r="W9" s="133"/>
    </row>
    <row r="10" spans="1:23" ht="15" x14ac:dyDescent="0.25">
      <c r="A10" s="533"/>
      <c r="B10" s="562">
        <v>3</v>
      </c>
      <c r="C10" s="22"/>
      <c r="D10" s="548"/>
      <c r="E10" s="95"/>
      <c r="F10" s="512"/>
      <c r="G10" s="96"/>
      <c r="H10" s="97"/>
      <c r="I10" s="47"/>
      <c r="J10" s="98"/>
      <c r="K10" s="99"/>
      <c r="L10" s="100"/>
      <c r="M10" s="123"/>
      <c r="N10" s="49"/>
      <c r="O10" s="100"/>
      <c r="P10" s="47"/>
      <c r="Q10" s="47"/>
      <c r="R10" s="99"/>
      <c r="S10" s="101"/>
      <c r="T10" s="48"/>
      <c r="U10" s="41"/>
      <c r="V10" s="102"/>
      <c r="W10" s="103"/>
    </row>
    <row r="11" spans="1:23" ht="15" x14ac:dyDescent="0.25">
      <c r="A11" s="533"/>
      <c r="B11" s="562">
        <v>3</v>
      </c>
      <c r="C11" s="22"/>
      <c r="D11" s="548"/>
      <c r="E11" s="95"/>
      <c r="F11" s="512"/>
      <c r="G11" s="96"/>
      <c r="H11" s="97"/>
      <c r="I11" s="47"/>
      <c r="J11" s="98"/>
      <c r="K11" s="99"/>
      <c r="L11" s="100"/>
      <c r="M11" s="123"/>
      <c r="N11" s="49"/>
      <c r="O11" s="100"/>
      <c r="P11" s="47"/>
      <c r="Q11" s="47"/>
      <c r="R11" s="99"/>
      <c r="S11" s="101"/>
      <c r="T11" s="48"/>
      <c r="U11" s="41"/>
      <c r="V11" s="102"/>
      <c r="W11" s="103"/>
    </row>
    <row r="12" spans="1:23" ht="15" x14ac:dyDescent="0.25">
      <c r="A12" s="533"/>
      <c r="B12" s="562">
        <v>3</v>
      </c>
      <c r="C12" s="143"/>
      <c r="D12" s="548"/>
      <c r="E12" s="95"/>
      <c r="F12" s="512"/>
      <c r="G12" s="96"/>
      <c r="H12" s="97"/>
      <c r="I12" s="47"/>
      <c r="J12" s="98"/>
      <c r="K12" s="99"/>
      <c r="L12" s="100"/>
      <c r="M12" s="123"/>
      <c r="N12" s="49"/>
      <c r="O12" s="100"/>
      <c r="P12" s="47"/>
      <c r="Q12" s="47"/>
      <c r="R12" s="99"/>
      <c r="S12" s="101"/>
      <c r="T12" s="48"/>
      <c r="U12" s="41"/>
      <c r="V12" s="102"/>
      <c r="W12" s="103"/>
    </row>
    <row r="13" spans="1:23" ht="15" x14ac:dyDescent="0.25">
      <c r="A13" s="533"/>
      <c r="B13" s="562">
        <v>3</v>
      </c>
      <c r="C13" s="144"/>
      <c r="D13" s="548"/>
      <c r="E13" s="95"/>
      <c r="F13" s="512"/>
      <c r="G13" s="96"/>
      <c r="H13" s="97"/>
      <c r="I13" s="47"/>
      <c r="J13" s="98"/>
      <c r="K13" s="99"/>
      <c r="L13" s="100"/>
      <c r="M13" s="123"/>
      <c r="N13" s="49"/>
      <c r="O13" s="100"/>
      <c r="P13" s="47"/>
      <c r="Q13" s="47"/>
      <c r="R13" s="99"/>
      <c r="S13" s="101"/>
      <c r="T13" s="48"/>
      <c r="U13" s="41"/>
      <c r="V13" s="102"/>
      <c r="W13" s="103"/>
    </row>
    <row r="14" spans="1:23" s="135" customFormat="1" ht="15" x14ac:dyDescent="0.25">
      <c r="A14" s="534"/>
      <c r="B14" s="130">
        <v>3</v>
      </c>
      <c r="C14" s="144"/>
      <c r="D14" s="549"/>
      <c r="E14" s="104"/>
      <c r="F14" s="565"/>
      <c r="G14" s="105"/>
      <c r="H14" s="106"/>
      <c r="I14" s="107"/>
      <c r="J14" s="108"/>
      <c r="K14" s="109"/>
      <c r="L14" s="110"/>
      <c r="M14" s="124"/>
      <c r="N14" s="42"/>
      <c r="O14" s="110"/>
      <c r="P14" s="107"/>
      <c r="Q14" s="107"/>
      <c r="R14" s="109"/>
      <c r="S14" s="111"/>
      <c r="T14" s="46"/>
      <c r="U14" s="43"/>
      <c r="V14" s="112"/>
      <c r="W14" s="113"/>
    </row>
    <row r="15" spans="1:23" s="135" customFormat="1" ht="15" x14ac:dyDescent="0.25">
      <c r="A15" s="128"/>
      <c r="B15" s="615">
        <v>2</v>
      </c>
      <c r="C15" s="21"/>
      <c r="D15" s="550"/>
      <c r="E15" s="86"/>
      <c r="F15" s="566"/>
      <c r="G15" s="87"/>
      <c r="H15" s="88"/>
      <c r="I15" s="39"/>
      <c r="J15" s="89"/>
      <c r="K15" s="90"/>
      <c r="L15" s="91"/>
      <c r="M15" s="122"/>
      <c r="N15" s="44"/>
      <c r="O15" s="91"/>
      <c r="P15" s="39"/>
      <c r="Q15" s="39"/>
      <c r="R15" s="90"/>
      <c r="S15" s="92"/>
      <c r="T15" s="45"/>
      <c r="U15" s="40"/>
      <c r="V15" s="93"/>
      <c r="W15" s="94"/>
    </row>
    <row r="16" spans="1:23" ht="15" x14ac:dyDescent="0.25">
      <c r="A16" s="533"/>
      <c r="B16" s="562">
        <v>2</v>
      </c>
      <c r="C16" s="22"/>
      <c r="D16" s="548"/>
      <c r="E16" s="95"/>
      <c r="F16" s="512"/>
      <c r="G16" s="96"/>
      <c r="H16" s="97"/>
      <c r="I16" s="47"/>
      <c r="J16" s="98"/>
      <c r="K16" s="99"/>
      <c r="L16" s="100"/>
      <c r="M16" s="123"/>
      <c r="N16" s="49"/>
      <c r="O16" s="100"/>
      <c r="P16" s="47"/>
      <c r="Q16" s="47"/>
      <c r="R16" s="99"/>
      <c r="S16" s="101"/>
      <c r="T16" s="48"/>
      <c r="U16" s="41"/>
      <c r="V16" s="102"/>
      <c r="W16" s="103"/>
    </row>
    <row r="17" spans="1:23" ht="15" x14ac:dyDescent="0.25">
      <c r="A17" s="533"/>
      <c r="B17" s="562">
        <v>2</v>
      </c>
      <c r="C17" s="141"/>
      <c r="D17" s="548"/>
      <c r="E17" s="95"/>
      <c r="F17" s="512"/>
      <c r="G17" s="96"/>
      <c r="H17" s="97"/>
      <c r="I17" s="47"/>
      <c r="J17" s="98"/>
      <c r="K17" s="99"/>
      <c r="L17" s="100"/>
      <c r="M17" s="123"/>
      <c r="N17" s="49"/>
      <c r="O17" s="100"/>
      <c r="P17" s="47"/>
      <c r="Q17" s="47"/>
      <c r="R17" s="99"/>
      <c r="S17" s="101"/>
      <c r="T17" s="48"/>
      <c r="U17" s="41"/>
      <c r="V17" s="102"/>
      <c r="W17" s="103"/>
    </row>
    <row r="18" spans="1:23" ht="15" x14ac:dyDescent="0.25">
      <c r="A18" s="533"/>
      <c r="B18" s="562">
        <v>2</v>
      </c>
      <c r="C18" s="141"/>
      <c r="D18" s="548"/>
      <c r="E18" s="95"/>
      <c r="F18" s="512"/>
      <c r="G18" s="96"/>
      <c r="H18" s="97"/>
      <c r="I18" s="47"/>
      <c r="J18" s="98"/>
      <c r="K18" s="99"/>
      <c r="L18" s="100"/>
      <c r="M18" s="123"/>
      <c r="N18" s="49"/>
      <c r="O18" s="100"/>
      <c r="P18" s="47"/>
      <c r="Q18" s="47"/>
      <c r="R18" s="99"/>
      <c r="S18" s="101"/>
      <c r="T18" s="48"/>
      <c r="U18" s="41"/>
      <c r="V18" s="102"/>
      <c r="W18" s="103"/>
    </row>
    <row r="19" spans="1:23" ht="15" x14ac:dyDescent="0.25">
      <c r="A19" s="533"/>
      <c r="B19" s="562">
        <v>2</v>
      </c>
      <c r="C19" s="141"/>
      <c r="D19" s="548"/>
      <c r="E19" s="95"/>
      <c r="F19" s="512"/>
      <c r="G19" s="96"/>
      <c r="H19" s="97"/>
      <c r="I19" s="47"/>
      <c r="J19" s="98"/>
      <c r="K19" s="99"/>
      <c r="L19" s="100"/>
      <c r="M19" s="123"/>
      <c r="N19" s="49"/>
      <c r="O19" s="100"/>
      <c r="P19" s="47"/>
      <c r="Q19" s="47"/>
      <c r="R19" s="99"/>
      <c r="S19" s="101"/>
      <c r="T19" s="48"/>
      <c r="U19" s="41"/>
      <c r="V19" s="102"/>
      <c r="W19" s="103"/>
    </row>
    <row r="20" spans="1:23" ht="15" x14ac:dyDescent="0.25">
      <c r="A20" s="533"/>
      <c r="B20" s="562">
        <v>2</v>
      </c>
      <c r="C20" s="141"/>
      <c r="D20" s="548"/>
      <c r="E20" s="95"/>
      <c r="F20" s="512"/>
      <c r="G20" s="96"/>
      <c r="H20" s="97"/>
      <c r="I20" s="47"/>
      <c r="J20" s="98"/>
      <c r="K20" s="99"/>
      <c r="L20" s="100"/>
      <c r="M20" s="123"/>
      <c r="N20" s="49"/>
      <c r="O20" s="100"/>
      <c r="P20" s="47"/>
      <c r="Q20" s="47"/>
      <c r="R20" s="99"/>
      <c r="S20" s="101"/>
      <c r="T20" s="48"/>
      <c r="U20" s="41"/>
      <c r="V20" s="102"/>
      <c r="W20" s="103"/>
    </row>
    <row r="21" spans="1:23" ht="15" x14ac:dyDescent="0.25">
      <c r="A21" s="533"/>
      <c r="B21" s="562">
        <v>2</v>
      </c>
      <c r="C21" s="141"/>
      <c r="D21" s="548"/>
      <c r="E21" s="95"/>
      <c r="F21" s="512"/>
      <c r="G21" s="96"/>
      <c r="H21" s="97"/>
      <c r="I21" s="47"/>
      <c r="J21" s="98"/>
      <c r="K21" s="99"/>
      <c r="L21" s="100"/>
      <c r="M21" s="123"/>
      <c r="N21" s="49"/>
      <c r="O21" s="100"/>
      <c r="P21" s="47"/>
      <c r="Q21" s="47"/>
      <c r="R21" s="99"/>
      <c r="S21" s="101"/>
      <c r="T21" s="48"/>
      <c r="U21" s="41"/>
      <c r="V21" s="102"/>
      <c r="W21" s="103"/>
    </row>
    <row r="22" spans="1:23" ht="15" x14ac:dyDescent="0.25">
      <c r="A22" s="533"/>
      <c r="B22" s="562">
        <v>2</v>
      </c>
      <c r="C22" s="141"/>
      <c r="D22" s="548"/>
      <c r="E22" s="95"/>
      <c r="F22" s="512"/>
      <c r="G22" s="96"/>
      <c r="H22" s="97"/>
      <c r="I22" s="47"/>
      <c r="J22" s="98"/>
      <c r="K22" s="99"/>
      <c r="L22" s="100"/>
      <c r="M22" s="123"/>
      <c r="N22" s="49"/>
      <c r="O22" s="100"/>
      <c r="P22" s="47"/>
      <c r="Q22" s="47"/>
      <c r="R22" s="99"/>
      <c r="S22" s="101"/>
      <c r="T22" s="48"/>
      <c r="U22" s="41"/>
      <c r="V22" s="102"/>
      <c r="W22" s="103"/>
    </row>
    <row r="23" spans="1:23" ht="15" x14ac:dyDescent="0.25">
      <c r="A23" s="533"/>
      <c r="B23" s="562">
        <v>2</v>
      </c>
      <c r="C23" s="141"/>
      <c r="D23" s="548"/>
      <c r="E23" s="95"/>
      <c r="F23" s="512"/>
      <c r="G23" s="96"/>
      <c r="H23" s="97"/>
      <c r="I23" s="47"/>
      <c r="J23" s="98"/>
      <c r="K23" s="99"/>
      <c r="L23" s="100"/>
      <c r="M23" s="123"/>
      <c r="N23" s="49"/>
      <c r="O23" s="100"/>
      <c r="P23" s="47"/>
      <c r="Q23" s="47"/>
      <c r="R23" s="99"/>
      <c r="S23" s="101"/>
      <c r="T23" s="48"/>
      <c r="U23" s="41"/>
      <c r="V23" s="102"/>
      <c r="W23" s="103"/>
    </row>
    <row r="24" spans="1:23" ht="15" x14ac:dyDescent="0.25">
      <c r="A24" s="533"/>
      <c r="B24" s="562">
        <v>2</v>
      </c>
      <c r="C24" s="141"/>
      <c r="D24" s="548"/>
      <c r="E24" s="95"/>
      <c r="F24" s="512"/>
      <c r="G24" s="96"/>
      <c r="H24" s="97"/>
      <c r="I24" s="47"/>
      <c r="J24" s="98"/>
      <c r="K24" s="99"/>
      <c r="L24" s="100"/>
      <c r="M24" s="123"/>
      <c r="N24" s="49"/>
      <c r="O24" s="100"/>
      <c r="P24" s="47"/>
      <c r="Q24" s="47"/>
      <c r="R24" s="99"/>
      <c r="S24" s="101"/>
      <c r="T24" s="48"/>
      <c r="U24" s="41"/>
      <c r="V24" s="102"/>
      <c r="W24" s="103"/>
    </row>
    <row r="25" spans="1:23" ht="15" x14ac:dyDescent="0.25">
      <c r="A25" s="533"/>
      <c r="B25" s="562">
        <v>2</v>
      </c>
      <c r="C25" s="141"/>
      <c r="D25" s="548"/>
      <c r="E25" s="95"/>
      <c r="F25" s="512"/>
      <c r="G25" s="96"/>
      <c r="H25" s="97"/>
      <c r="I25" s="47"/>
      <c r="J25" s="98"/>
      <c r="K25" s="99"/>
      <c r="L25" s="100"/>
      <c r="M25" s="123"/>
      <c r="N25" s="49"/>
      <c r="O25" s="100"/>
      <c r="P25" s="47"/>
      <c r="Q25" s="47"/>
      <c r="R25" s="99"/>
      <c r="S25" s="101"/>
      <c r="T25" s="48"/>
      <c r="U25" s="41"/>
      <c r="V25" s="102"/>
      <c r="W25" s="103"/>
    </row>
    <row r="26" spans="1:23" ht="15" x14ac:dyDescent="0.25">
      <c r="A26" s="533"/>
      <c r="B26" s="562">
        <v>2</v>
      </c>
      <c r="C26" s="144"/>
      <c r="D26" s="548"/>
      <c r="E26" s="95"/>
      <c r="F26" s="512"/>
      <c r="G26" s="96"/>
      <c r="H26" s="97"/>
      <c r="I26" s="47"/>
      <c r="J26" s="98"/>
      <c r="K26" s="99"/>
      <c r="L26" s="100"/>
      <c r="M26" s="123"/>
      <c r="N26" s="49"/>
      <c r="O26" s="100"/>
      <c r="P26" s="47"/>
      <c r="Q26" s="47"/>
      <c r="R26" s="99"/>
      <c r="S26" s="101"/>
      <c r="T26" s="48"/>
      <c r="U26" s="41"/>
      <c r="V26" s="102"/>
      <c r="W26" s="103"/>
    </row>
    <row r="27" spans="1:23" s="135" customFormat="1" ht="15" x14ac:dyDescent="0.25">
      <c r="A27" s="534"/>
      <c r="B27" s="131">
        <v>2</v>
      </c>
      <c r="C27" s="142"/>
      <c r="D27" s="549"/>
      <c r="E27" s="104"/>
      <c r="F27" s="565"/>
      <c r="G27" s="105"/>
      <c r="H27" s="106"/>
      <c r="I27" s="107"/>
      <c r="J27" s="108"/>
      <c r="K27" s="109"/>
      <c r="L27" s="110"/>
      <c r="M27" s="124"/>
      <c r="N27" s="42"/>
      <c r="O27" s="110"/>
      <c r="P27" s="107"/>
      <c r="Q27" s="107"/>
      <c r="R27" s="109"/>
      <c r="S27" s="111"/>
      <c r="T27" s="46"/>
      <c r="U27" s="43"/>
      <c r="V27" s="112"/>
      <c r="W27" s="113"/>
    </row>
    <row r="28" spans="1:23" s="135" customFormat="1" ht="15" x14ac:dyDescent="0.25">
      <c r="A28" s="128"/>
      <c r="B28" s="615">
        <v>1</v>
      </c>
      <c r="C28" s="21"/>
      <c r="D28" s="550"/>
      <c r="E28" s="86"/>
      <c r="F28" s="566"/>
      <c r="G28" s="87"/>
      <c r="H28" s="88"/>
      <c r="I28" s="39"/>
      <c r="J28" s="89"/>
      <c r="K28" s="90"/>
      <c r="L28" s="91"/>
      <c r="M28" s="122"/>
      <c r="N28" s="44"/>
      <c r="O28" s="91"/>
      <c r="P28" s="39"/>
      <c r="Q28" s="39"/>
      <c r="R28" s="90"/>
      <c r="S28" s="92"/>
      <c r="T28" s="45"/>
      <c r="U28" s="40"/>
      <c r="V28" s="93"/>
      <c r="W28" s="94"/>
    </row>
    <row r="29" spans="1:23" ht="15" x14ac:dyDescent="0.25">
      <c r="A29" s="533"/>
      <c r="B29" s="562">
        <v>1</v>
      </c>
      <c r="C29" s="22"/>
      <c r="D29" s="548"/>
      <c r="E29" s="95"/>
      <c r="F29" s="512"/>
      <c r="G29" s="96"/>
      <c r="H29" s="97"/>
      <c r="I29" s="47"/>
      <c r="J29" s="98"/>
      <c r="K29" s="99"/>
      <c r="L29" s="100"/>
      <c r="M29" s="123"/>
      <c r="N29" s="49"/>
      <c r="O29" s="100"/>
      <c r="P29" s="47"/>
      <c r="Q29" s="47"/>
      <c r="R29" s="99"/>
      <c r="S29" s="101"/>
      <c r="T29" s="48"/>
      <c r="U29" s="41"/>
      <c r="V29" s="102"/>
      <c r="W29" s="103"/>
    </row>
    <row r="30" spans="1:23" ht="15" x14ac:dyDescent="0.25">
      <c r="A30" s="533"/>
      <c r="B30" s="562">
        <v>1</v>
      </c>
      <c r="C30" s="141"/>
      <c r="D30" s="548"/>
      <c r="E30" s="95"/>
      <c r="F30" s="512"/>
      <c r="G30" s="96"/>
      <c r="H30" s="97"/>
      <c r="I30" s="47"/>
      <c r="J30" s="98"/>
      <c r="K30" s="99"/>
      <c r="L30" s="100"/>
      <c r="M30" s="123"/>
      <c r="N30" s="49"/>
      <c r="O30" s="100"/>
      <c r="P30" s="47"/>
      <c r="Q30" s="47"/>
      <c r="R30" s="99"/>
      <c r="S30" s="101"/>
      <c r="T30" s="48"/>
      <c r="U30" s="41"/>
      <c r="V30" s="102"/>
      <c r="W30" s="103"/>
    </row>
    <row r="31" spans="1:23" ht="15" x14ac:dyDescent="0.25">
      <c r="A31" s="533"/>
      <c r="B31" s="562">
        <v>1</v>
      </c>
      <c r="C31" s="141"/>
      <c r="D31" s="548"/>
      <c r="E31" s="95"/>
      <c r="F31" s="512"/>
      <c r="G31" s="96"/>
      <c r="H31" s="97"/>
      <c r="I31" s="47"/>
      <c r="J31" s="98"/>
      <c r="K31" s="99"/>
      <c r="L31" s="100"/>
      <c r="M31" s="123"/>
      <c r="N31" s="49"/>
      <c r="O31" s="100"/>
      <c r="P31" s="47"/>
      <c r="Q31" s="47"/>
      <c r="R31" s="99"/>
      <c r="S31" s="101"/>
      <c r="T31" s="48"/>
      <c r="U31" s="41"/>
      <c r="V31" s="102"/>
      <c r="W31" s="103"/>
    </row>
    <row r="32" spans="1:23" ht="15" x14ac:dyDescent="0.25">
      <c r="A32" s="533"/>
      <c r="B32" s="562">
        <v>1</v>
      </c>
      <c r="C32" s="141"/>
      <c r="D32" s="548"/>
      <c r="E32" s="95"/>
      <c r="F32" s="512"/>
      <c r="G32" s="96"/>
      <c r="H32" s="97"/>
      <c r="I32" s="47"/>
      <c r="J32" s="98"/>
      <c r="K32" s="99"/>
      <c r="L32" s="100"/>
      <c r="M32" s="123"/>
      <c r="N32" s="49"/>
      <c r="O32" s="100"/>
      <c r="P32" s="47"/>
      <c r="Q32" s="47"/>
      <c r="R32" s="99"/>
      <c r="S32" s="101"/>
      <c r="T32" s="48"/>
      <c r="U32" s="41"/>
      <c r="V32" s="102"/>
      <c r="W32" s="103"/>
    </row>
    <row r="33" spans="1:23" ht="15" x14ac:dyDescent="0.25">
      <c r="A33" s="533"/>
      <c r="B33" s="562">
        <v>1</v>
      </c>
      <c r="C33" s="141"/>
      <c r="D33" s="548"/>
      <c r="E33" s="95"/>
      <c r="F33" s="512"/>
      <c r="G33" s="96"/>
      <c r="H33" s="97"/>
      <c r="I33" s="47"/>
      <c r="J33" s="98"/>
      <c r="K33" s="99"/>
      <c r="L33" s="100"/>
      <c r="M33" s="123"/>
      <c r="N33" s="49"/>
      <c r="O33" s="100"/>
      <c r="P33" s="47"/>
      <c r="Q33" s="47"/>
      <c r="R33" s="99"/>
      <c r="S33" s="101"/>
      <c r="T33" s="48"/>
      <c r="U33" s="41"/>
      <c r="V33" s="102"/>
      <c r="W33" s="103"/>
    </row>
    <row r="34" spans="1:23" ht="15" x14ac:dyDescent="0.25">
      <c r="A34" s="533"/>
      <c r="B34" s="562">
        <v>1</v>
      </c>
      <c r="C34" s="141"/>
      <c r="D34" s="548"/>
      <c r="E34" s="95"/>
      <c r="F34" s="512"/>
      <c r="G34" s="96"/>
      <c r="H34" s="97"/>
      <c r="I34" s="47"/>
      <c r="J34" s="98"/>
      <c r="K34" s="99"/>
      <c r="L34" s="100"/>
      <c r="M34" s="123"/>
      <c r="N34" s="49"/>
      <c r="O34" s="100"/>
      <c r="P34" s="47"/>
      <c r="Q34" s="47"/>
      <c r="R34" s="99"/>
      <c r="S34" s="101"/>
      <c r="T34" s="48"/>
      <c r="U34" s="41"/>
      <c r="V34" s="102"/>
      <c r="W34" s="103"/>
    </row>
    <row r="35" spans="1:23" ht="15" x14ac:dyDescent="0.25">
      <c r="A35" s="533"/>
      <c r="B35" s="562">
        <v>1</v>
      </c>
      <c r="C35" s="141"/>
      <c r="D35" s="548"/>
      <c r="E35" s="95"/>
      <c r="F35" s="512"/>
      <c r="G35" s="96"/>
      <c r="H35" s="97"/>
      <c r="I35" s="47"/>
      <c r="J35" s="98"/>
      <c r="K35" s="99"/>
      <c r="L35" s="100"/>
      <c r="M35" s="123"/>
      <c r="N35" s="49"/>
      <c r="O35" s="100"/>
      <c r="P35" s="47"/>
      <c r="Q35" s="47"/>
      <c r="R35" s="99"/>
      <c r="S35" s="101"/>
      <c r="T35" s="48"/>
      <c r="U35" s="41"/>
      <c r="V35" s="102"/>
      <c r="W35" s="103"/>
    </row>
    <row r="36" spans="1:23" s="135" customFormat="1" ht="15" x14ac:dyDescent="0.25">
      <c r="A36" s="534"/>
      <c r="B36" s="131">
        <v>1</v>
      </c>
      <c r="C36" s="142"/>
      <c r="D36" s="549"/>
      <c r="E36" s="104"/>
      <c r="F36" s="565"/>
      <c r="G36" s="105"/>
      <c r="H36" s="106"/>
      <c r="I36" s="107"/>
      <c r="J36" s="108"/>
      <c r="K36" s="109"/>
      <c r="L36" s="110"/>
      <c r="M36" s="124"/>
      <c r="N36" s="42"/>
      <c r="O36" s="110"/>
      <c r="P36" s="107"/>
      <c r="Q36" s="107"/>
      <c r="R36" s="109"/>
      <c r="S36" s="111"/>
      <c r="T36" s="46"/>
      <c r="U36" s="43"/>
      <c r="V36" s="112"/>
      <c r="W36" s="113"/>
    </row>
  </sheetData>
  <mergeCells count="4">
    <mergeCell ref="J1:L1"/>
    <mergeCell ref="M1:O1"/>
    <mergeCell ref="J3:L3"/>
    <mergeCell ref="S1:U1"/>
  </mergeCells>
  <printOptions horizontalCentered="1"/>
  <pageMargins left="0.25" right="0.25" top="1.25" bottom="0.75" header="0.75" footer="0.3"/>
  <pageSetup scale="91" orientation="landscape" r:id="rId1"/>
  <headerFooter scaleWithDoc="0" alignWithMargins="0">
    <oddHeader>&amp;C&amp;"Arial,Regular"&amp;12  Durum Supplementary Data</oddHeader>
    <oddFooter>&amp;C&amp;9Page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DURUM Wheat Guidelines</vt:lpstr>
      <vt:lpstr>DURUM Check Quality Profiles</vt:lpstr>
      <vt:lpstr>DURUM 1st Year Data</vt:lpstr>
      <vt:lpstr>DURUM 2nd &amp; 3rd Year Data</vt:lpstr>
      <vt:lpstr>Supplementary Data</vt:lpstr>
      <vt:lpstr>'DURUM 1st Year Data'!Print_Area</vt:lpstr>
      <vt:lpstr>'DURUM Wheat Guidelines'!Print_Area</vt:lpstr>
      <vt:lpstr>'DURUM Wheat Guidelines'!Print_Area_MI</vt:lpstr>
      <vt:lpstr>'DURUM 1st Year Data'!Print_Titles</vt:lpstr>
      <vt:lpstr>'DURUM 2nd &amp; 3rd Year Data'!Print_Titles</vt:lpstr>
    </vt:vector>
  </TitlesOfParts>
  <Company>Canadian Grain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schlichting</dc:creator>
  <cp:lastModifiedBy>Brigitte Dupuis *</cp:lastModifiedBy>
  <cp:lastPrinted>2016-02-12T18:57:42Z</cp:lastPrinted>
  <dcterms:created xsi:type="dcterms:W3CDTF">2014-01-16T14:42:36Z</dcterms:created>
  <dcterms:modified xsi:type="dcterms:W3CDTF">2016-10-06T20:30:20Z</dcterms:modified>
</cp:coreProperties>
</file>