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230" windowWidth="15330" windowHeight="4275" tabRatio="724" activeTab="3"/>
  </bookViews>
  <sheets>
    <sheet name="RW Pedigree List" sheetId="31" r:id="rId1"/>
    <sheet name="RW Guidelines" sheetId="44" r:id="rId2"/>
    <sheet name="WRW Quality Profiles" sheetId="45" r:id="rId3"/>
    <sheet name="RW 1st Year Data" sheetId="21" r:id="rId4"/>
    <sheet name="RW 2nd &amp; 3rd Year Data" sheetId="43" r:id="rId5"/>
  </sheets>
  <definedNames>
    <definedName name="___INDEX_SHEET___ASAP_Utilities" localSheetId="4">#REF!</definedName>
    <definedName name="___INDEX_SHEET___ASAP_Utilities">#REF!</definedName>
    <definedName name="_Regression_Int" localSheetId="1" hidden="1">1</definedName>
    <definedName name="BLOC">#N/A</definedName>
    <definedName name="_xlnm.Database" localSheetId="4">#REF!</definedName>
    <definedName name="_xlnm.Database">#REF!</definedName>
    <definedName name="ENTRY">#N/A</definedName>
    <definedName name="NAME">#N/A</definedName>
    <definedName name="PEDIGREE">#N/A</definedName>
    <definedName name="PLOT">#N/A</definedName>
    <definedName name="_xlnm.Print_Area" localSheetId="3">'RW 1st Year Data'!$B$1:$AQ$32</definedName>
    <definedName name="_xlnm.Print_Area" localSheetId="4">'RW 2nd &amp; 3rd Year Data'!$B$1:$AQ$37</definedName>
    <definedName name="_xlnm.Print_Area" localSheetId="1">'RW Guidelines'!$A$1:$Q$43</definedName>
    <definedName name="_xlnm.Print_Area" localSheetId="0">'RW Pedigree List'!$A$1:$E$22</definedName>
    <definedName name="_xlnm.Print_Area" localSheetId="2">'WRW Quality Profiles'!$A$1:$AQ$44</definedName>
    <definedName name="Print_Area_MI" localSheetId="1">'RW Guidelines'!$B$3:$P$42</definedName>
    <definedName name="_xlnm.Print_Titles" localSheetId="3">'RW 1st Year Data'!$B:$C</definedName>
    <definedName name="_xlnm.Print_Titles" localSheetId="4">'RW 2nd &amp; 3rd Year Data'!$B:$C</definedName>
    <definedName name="SORT_NAME">#N/A</definedName>
    <definedName name="SOURCE">#N/A</definedName>
  </definedNames>
  <calcPr calcId="145621"/>
</workbook>
</file>

<file path=xl/calcChain.xml><?xml version="1.0" encoding="utf-8"?>
<calcChain xmlns="http://schemas.openxmlformats.org/spreadsheetml/2006/main">
  <c r="AQ8" i="43" l="1"/>
  <c r="AP8" i="43"/>
  <c r="AO8" i="43"/>
  <c r="AN8" i="43"/>
  <c r="AM8" i="43"/>
  <c r="AL8" i="43"/>
  <c r="AK8" i="43"/>
  <c r="AJ8" i="43"/>
  <c r="AI8" i="43"/>
  <c r="AH8" i="43"/>
  <c r="AG8" i="43"/>
  <c r="AF8" i="43"/>
  <c r="AE8" i="43"/>
  <c r="AD8" i="43"/>
  <c r="AC8" i="43"/>
  <c r="AQ9" i="21" l="1"/>
  <c r="AQ14" i="21" s="1"/>
  <c r="AP9" i="21"/>
  <c r="AP14" i="21" s="1"/>
  <c r="AO9" i="21"/>
  <c r="AO14" i="21" s="1"/>
  <c r="AN9" i="21"/>
  <c r="AN14" i="21" s="1"/>
  <c r="AM9" i="21"/>
  <c r="AM14" i="21" s="1"/>
  <c r="AL9" i="21"/>
  <c r="AL14" i="21" s="1"/>
  <c r="AK9" i="21"/>
  <c r="AK14" i="21" s="1"/>
  <c r="AJ9" i="21"/>
  <c r="AJ14" i="21" s="1"/>
  <c r="AI9" i="21"/>
  <c r="AI14" i="21" s="1"/>
  <c r="AH9" i="21"/>
  <c r="AH14" i="21" s="1"/>
  <c r="AG9" i="21"/>
  <c r="AG14" i="21" s="1"/>
  <c r="AF9" i="21"/>
  <c r="AF14" i="21" s="1"/>
  <c r="AE9" i="21"/>
  <c r="AE14" i="21" s="1"/>
  <c r="AD9" i="21"/>
  <c r="AD14" i="21" s="1"/>
  <c r="AC9" i="21"/>
  <c r="AC13" i="21" s="1"/>
  <c r="AC12" i="21" l="1"/>
  <c r="AC14" i="21"/>
  <c r="AE11" i="21"/>
  <c r="AG11" i="21"/>
  <c r="AI11" i="21"/>
  <c r="AK11" i="21"/>
  <c r="AM11" i="21"/>
  <c r="AO11" i="21"/>
  <c r="AQ11" i="21"/>
  <c r="AE12" i="21"/>
  <c r="AG12" i="21"/>
  <c r="AI12" i="21"/>
  <c r="AK12" i="21"/>
  <c r="AM12" i="21"/>
  <c r="AO12" i="21"/>
  <c r="AQ12" i="21"/>
  <c r="AE13" i="21"/>
  <c r="AG13" i="21"/>
  <c r="AI13" i="21"/>
  <c r="AK13" i="21"/>
  <c r="AM13" i="21"/>
  <c r="AO13" i="21"/>
  <c r="AQ13" i="21"/>
  <c r="AC11" i="21"/>
  <c r="AD11" i="21"/>
  <c r="AF11" i="21"/>
  <c r="AH11" i="21"/>
  <c r="AJ11" i="21"/>
  <c r="AL11" i="21"/>
  <c r="AN11" i="21"/>
  <c r="AP11" i="21"/>
  <c r="AD12" i="21"/>
  <c r="AF12" i="21"/>
  <c r="AH12" i="21"/>
  <c r="AJ12" i="21"/>
  <c r="AL12" i="21"/>
  <c r="AN12" i="21"/>
  <c r="AP12" i="21"/>
  <c r="AD13" i="21"/>
  <c r="AF13" i="21"/>
  <c r="AH13" i="21"/>
  <c r="AJ13" i="21"/>
  <c r="AL13" i="21"/>
  <c r="AN13" i="21"/>
  <c r="AP13" i="21"/>
  <c r="AQ13" i="43"/>
  <c r="AP13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9" i="21" l="1"/>
  <c r="W9" i="21"/>
  <c r="W14" i="21" l="1"/>
  <c r="I9" i="21" l="1"/>
  <c r="A22" i="31" l="1"/>
  <c r="AQ31" i="45" l="1"/>
  <c r="AP31" i="45"/>
  <c r="AO31" i="45"/>
  <c r="AN31" i="45"/>
  <c r="AM31" i="45"/>
  <c r="AL31" i="45"/>
  <c r="AK31" i="45"/>
  <c r="AJ31" i="45"/>
  <c r="AI31" i="45"/>
  <c r="AH31" i="45"/>
  <c r="AG31" i="45"/>
  <c r="AF31" i="45"/>
  <c r="AE31" i="45"/>
  <c r="AD31" i="45"/>
  <c r="AC31" i="45"/>
  <c r="AB31" i="45"/>
  <c r="AA31" i="45"/>
  <c r="Z31" i="45"/>
  <c r="Y31" i="45"/>
  <c r="X31" i="45"/>
  <c r="W31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AQ40" i="45"/>
  <c r="AP40" i="45"/>
  <c r="AO40" i="45"/>
  <c r="AN40" i="45"/>
  <c r="AM40" i="45"/>
  <c r="AL40" i="45"/>
  <c r="AK40" i="45"/>
  <c r="AJ40" i="45"/>
  <c r="AI40" i="45"/>
  <c r="AH40" i="45"/>
  <c r="AG40" i="45"/>
  <c r="AF40" i="45"/>
  <c r="AE40" i="45"/>
  <c r="AD40" i="45"/>
  <c r="AC40" i="45"/>
  <c r="AB40" i="45"/>
  <c r="AA40" i="45"/>
  <c r="Z40" i="45"/>
  <c r="Y40" i="45"/>
  <c r="X40" i="45"/>
  <c r="W40" i="45"/>
  <c r="V40" i="45"/>
  <c r="U40" i="45"/>
  <c r="T40" i="45"/>
  <c r="S40" i="45"/>
  <c r="R40" i="45"/>
  <c r="Q40" i="45"/>
  <c r="P40" i="45"/>
  <c r="O40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B40" i="45"/>
  <c r="AQ6" i="45"/>
  <c r="AP6" i="45"/>
  <c r="AO6" i="45"/>
  <c r="AN6" i="45"/>
  <c r="AM6" i="45"/>
  <c r="AL6" i="45"/>
  <c r="AK6" i="45"/>
  <c r="AJ6" i="45"/>
  <c r="AI6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B6" i="45"/>
  <c r="AQ19" i="45"/>
  <c r="AP19" i="45"/>
  <c r="AO19" i="45"/>
  <c r="AN19" i="45"/>
  <c r="AM19" i="45"/>
  <c r="AL19" i="45"/>
  <c r="AK19" i="45"/>
  <c r="AJ19" i="45"/>
  <c r="AI19" i="45"/>
  <c r="AH19" i="45"/>
  <c r="AG19" i="45"/>
  <c r="AF19" i="45"/>
  <c r="AE19" i="45"/>
  <c r="AD19" i="45"/>
  <c r="AC19" i="45"/>
  <c r="AB19" i="45"/>
  <c r="AA19" i="45"/>
  <c r="Z19" i="45"/>
  <c r="Y19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D50" i="45"/>
  <c r="C50" i="45"/>
  <c r="B50" i="45"/>
  <c r="AA9" i="21" l="1"/>
  <c r="Z9" i="21"/>
  <c r="Y9" i="21"/>
  <c r="X9" i="21"/>
  <c r="V9" i="21"/>
  <c r="V13" i="21" s="1"/>
  <c r="U9" i="21"/>
  <c r="T9" i="21"/>
  <c r="S9" i="21"/>
  <c r="R9" i="21"/>
  <c r="R13" i="21" s="1"/>
  <c r="Q9" i="21"/>
  <c r="P9" i="21"/>
  <c r="O9" i="21"/>
  <c r="N9" i="21"/>
  <c r="M9" i="21"/>
  <c r="L9" i="21"/>
  <c r="K9" i="21"/>
  <c r="J9" i="21"/>
  <c r="W13" i="21" l="1"/>
  <c r="W11" i="21"/>
  <c r="W12" i="21"/>
  <c r="J11" i="21" l="1"/>
  <c r="J12" i="21"/>
  <c r="L11" i="21"/>
  <c r="I11" i="21" l="1"/>
  <c r="Q11" i="21"/>
  <c r="AA11" i="21"/>
  <c r="AA12" i="21"/>
  <c r="I13" i="21"/>
  <c r="L13" i="21"/>
  <c r="Q14" i="21"/>
  <c r="Q12" i="21"/>
  <c r="I14" i="21"/>
  <c r="I12" i="21"/>
  <c r="AA14" i="21"/>
  <c r="J14" i="21"/>
  <c r="J13" i="21"/>
  <c r="L14" i="21"/>
  <c r="L12" i="21"/>
  <c r="Q13" i="21"/>
  <c r="AA13" i="21"/>
  <c r="X14" i="21" l="1"/>
  <c r="X12" i="21"/>
  <c r="X11" i="21"/>
  <c r="X13" i="21"/>
  <c r="P14" i="21"/>
  <c r="P12" i="21"/>
  <c r="P11" i="21"/>
  <c r="P13" i="21"/>
  <c r="N14" i="21"/>
  <c r="N13" i="21"/>
  <c r="N11" i="21"/>
  <c r="N12" i="21"/>
  <c r="M13" i="21"/>
  <c r="M14" i="21"/>
  <c r="M11" i="21"/>
  <c r="M12" i="21"/>
  <c r="R14" i="21"/>
  <c r="R12" i="21"/>
  <c r="R11" i="21"/>
  <c r="O13" i="21"/>
  <c r="O12" i="21"/>
  <c r="O14" i="21"/>
  <c r="O11" i="21"/>
  <c r="K13" i="21" l="1"/>
</calcChain>
</file>

<file path=xl/sharedStrings.xml><?xml version="1.0" encoding="utf-8"?>
<sst xmlns="http://schemas.openxmlformats.org/spreadsheetml/2006/main" count="513" uniqueCount="205">
  <si>
    <t>FN</t>
  </si>
  <si>
    <t>Mean of Checks</t>
  </si>
  <si>
    <t>Poor</t>
  </si>
  <si>
    <t>Flour Pro</t>
  </si>
  <si>
    <t>Pro Loss</t>
  </si>
  <si>
    <t>Amyl Peak</t>
  </si>
  <si>
    <t>Flour Ash</t>
  </si>
  <si>
    <t>Wheat Pro</t>
  </si>
  <si>
    <t>Starch Dmg</t>
  </si>
  <si>
    <t>Farino Abs</t>
  </si>
  <si>
    <t>Farino DDT</t>
  </si>
  <si>
    <t xml:space="preserve"> Farino Stab</t>
  </si>
  <si>
    <t>Excellent</t>
  </si>
  <si>
    <t>Variety</t>
  </si>
  <si>
    <t>Yr in Test</t>
  </si>
  <si>
    <t>Clean Wht Flr Yld</t>
  </si>
  <si>
    <t>Flr Yld PB 0.50 Ash</t>
  </si>
  <si>
    <t>Radiant</t>
  </si>
  <si>
    <t>X</t>
  </si>
  <si>
    <t>Year</t>
  </si>
  <si>
    <t>HISTORICAL DIFFERENCES FROM CHECKS</t>
  </si>
  <si>
    <t>1st</t>
  </si>
  <si>
    <t>Vote</t>
  </si>
  <si>
    <t>Wheat and Flour Characteristics</t>
  </si>
  <si>
    <t>Milling Performance</t>
  </si>
  <si>
    <t>Dough Properties</t>
  </si>
  <si>
    <t>Baking Quality</t>
  </si>
  <si>
    <t>S</t>
  </si>
  <si>
    <t>DNO</t>
  </si>
  <si>
    <t>O</t>
  </si>
  <si>
    <t>A</t>
  </si>
  <si>
    <t>EXT Area</t>
  </si>
  <si>
    <t>EXT Rmax</t>
  </si>
  <si>
    <t>EXT Length</t>
  </si>
  <si>
    <t>GUIDELINES ADJUSTED TO MEAN OF CHECKS</t>
  </si>
  <si>
    <t>RATING RELATIVE TO MEAN OF CHECKS</t>
  </si>
  <si>
    <t>% extraction flour was used for all flour testing.</t>
  </si>
  <si>
    <t>-</t>
  </si>
  <si>
    <t>Moats</t>
  </si>
  <si>
    <t>Flourish</t>
  </si>
  <si>
    <t>W434</t>
  </si>
  <si>
    <t>CDC Buteo</t>
  </si>
  <si>
    <t>W414</t>
  </si>
  <si>
    <t>CDC Osprey</t>
  </si>
  <si>
    <t>AC Bellatrix</t>
  </si>
  <si>
    <t>General Guidelines for Assessment of Variety Registration Trial Entries Relative to Check Varieties</t>
  </si>
  <si>
    <t>Difference in Respective Units from Checks</t>
  </si>
  <si>
    <t>Hard Red Winter Wheat</t>
  </si>
  <si>
    <t>QUALITY FACTOR</t>
  </si>
  <si>
    <t>EXCELLENT</t>
  </si>
  <si>
    <t>IMPROVEMENT</t>
  </si>
  <si>
    <t>Satisfactory</t>
  </si>
  <si>
    <t>FLAG</t>
  </si>
  <si>
    <t>POOR</t>
  </si>
  <si>
    <t>+</t>
  </si>
  <si>
    <t>1.0</t>
  </si>
  <si>
    <t>0.9</t>
  </si>
  <si>
    <t>0.4</t>
  </si>
  <si>
    <t>0.3</t>
  </si>
  <si>
    <t>-0.3</t>
  </si>
  <si>
    <t>-0.4</t>
  </si>
  <si>
    <t>-0.9</t>
  </si>
  <si>
    <t>-1.0</t>
  </si>
  <si>
    <t>≥ 0.4</t>
  </si>
  <si>
    <t>80</t>
  </si>
  <si>
    <t>75</t>
  </si>
  <si>
    <t>40</t>
  </si>
  <si>
    <t>35</t>
  </si>
  <si>
    <t>-35</t>
  </si>
  <si>
    <t>-40</t>
  </si>
  <si>
    <t>-75</t>
  </si>
  <si>
    <t>-80</t>
  </si>
  <si>
    <t>250</t>
  </si>
  <si>
    <t>245</t>
  </si>
  <si>
    <t>150</t>
  </si>
  <si>
    <t>145</t>
  </si>
  <si>
    <t>-145</t>
  </si>
  <si>
    <t>-150</t>
  </si>
  <si>
    <t>-245</t>
  </si>
  <si>
    <t>-250</t>
  </si>
  <si>
    <t>Flr Yld</t>
  </si>
  <si>
    <t>1.7</t>
  </si>
  <si>
    <t>1.6</t>
  </si>
  <si>
    <t>0.8</t>
  </si>
  <si>
    <t>0.7</t>
  </si>
  <si>
    <t>-0.7</t>
  </si>
  <si>
    <t>-0.8</t>
  </si>
  <si>
    <t>-1.6</t>
  </si>
  <si>
    <t>-1.7</t>
  </si>
  <si>
    <t>*</t>
  </si>
  <si>
    <t>-0.06</t>
  </si>
  <si>
    <t>-0.05</t>
  </si>
  <si>
    <t>-0.03</t>
  </si>
  <si>
    <t>-0.02</t>
  </si>
  <si>
    <t>0.03</t>
  </si>
  <si>
    <t>0.04</t>
  </si>
  <si>
    <t>0.06</t>
  </si>
  <si>
    <t>0.07</t>
  </si>
  <si>
    <t>3.0</t>
  </si>
  <si>
    <t>2.9</t>
  </si>
  <si>
    <t>1.5</t>
  </si>
  <si>
    <t>1.4</t>
  </si>
  <si>
    <t>-1.4</t>
  </si>
  <si>
    <t>-1.5</t>
  </si>
  <si>
    <t>-2.9</t>
  </si>
  <si>
    <t>-3.0</t>
  </si>
  <si>
    <t>Abbreviations</t>
  </si>
  <si>
    <t>Wheat protein</t>
  </si>
  <si>
    <t>Flour protein</t>
  </si>
  <si>
    <t>Protein Loss</t>
  </si>
  <si>
    <t>Falling number</t>
  </si>
  <si>
    <t>Amylograph peak viscosity</t>
  </si>
  <si>
    <t>Flour yield</t>
  </si>
  <si>
    <t>Farinograph absorption</t>
  </si>
  <si>
    <t>(Clean and 0.5% ash basis)</t>
  </si>
  <si>
    <r>
      <t xml:space="preserve">GUIDELINES (Values </t>
    </r>
    <r>
      <rPr>
        <b/>
        <sz val="16"/>
        <rFont val="Calibri"/>
        <family val="2"/>
      </rPr>
      <t>≥ or ≤</t>
    </r>
    <r>
      <rPr>
        <b/>
        <sz val="10.4"/>
        <rFont val="Calibri"/>
        <family val="2"/>
      </rPr>
      <t>)</t>
    </r>
  </si>
  <si>
    <t>Improvement</t>
  </si>
  <si>
    <t>Flag</t>
  </si>
  <si>
    <t>Grade (and degrading factors)</t>
  </si>
  <si>
    <t>New Line &amp; Checks</t>
  </si>
  <si>
    <t xml:space="preserve">Wheat </t>
  </si>
  <si>
    <t>Milling</t>
  </si>
  <si>
    <t>Farinograph</t>
  </si>
  <si>
    <t>Baking (Remix-to-Peak)</t>
  </si>
  <si>
    <t>Extensograph</t>
  </si>
  <si>
    <t>Wheat protein, %</t>
  </si>
  <si>
    <t>Falling Number, s</t>
  </si>
  <si>
    <t>Flour Yield, %</t>
  </si>
  <si>
    <t>Flour Ash, %</t>
  </si>
  <si>
    <t>Starch Damage, %</t>
  </si>
  <si>
    <t>Water absorption, %</t>
  </si>
  <si>
    <t xml:space="preserve"> Development Time, min</t>
  </si>
  <si>
    <t>Stability, min</t>
  </si>
  <si>
    <t>Mixing Time, min</t>
  </si>
  <si>
    <t>Mixing Energy, WHR/KG</t>
  </si>
  <si>
    <t>Loaf Volume, cc</t>
  </si>
  <si>
    <r>
      <t>Area, cm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</si>
  <si>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Max. Resistance, BU</t>
  </si>
  <si>
    <t>Extensibility, cm</t>
  </si>
  <si>
    <t>2000*</t>
  </si>
  <si>
    <t xml:space="preserve">Radiant  </t>
  </si>
  <si>
    <t>nd</t>
  </si>
  <si>
    <t>Mean of CKs</t>
  </si>
  <si>
    <t>Norstar</t>
  </si>
  <si>
    <t>CDC Clair</t>
  </si>
  <si>
    <t>AC Tempest</t>
  </si>
  <si>
    <t>*CSP data</t>
  </si>
  <si>
    <r>
      <rPr>
        <b/>
        <sz val="16"/>
        <color rgb="FFFF0000"/>
        <rFont val="Calibri"/>
        <family val="2"/>
        <scheme val="minor"/>
      </rPr>
      <t>Flourish</t>
    </r>
    <r>
      <rPr>
        <sz val="10"/>
        <rFont val="Arial"/>
        <family val="2"/>
      </rPr>
      <t xml:space="preserve"> (W434) western red winter wheat trial, 2007-2009 (Check for WRW)</t>
    </r>
  </si>
  <si>
    <t xml:space="preserve">Flourish  </t>
  </si>
  <si>
    <r>
      <rPr>
        <b/>
        <sz val="16"/>
        <color rgb="FFFF0000"/>
        <rFont val="Calibri"/>
        <family val="2"/>
        <scheme val="minor"/>
      </rPr>
      <t>AAC Elevate</t>
    </r>
    <r>
      <rPr>
        <sz val="10"/>
        <rFont val="Arial"/>
        <family val="2"/>
      </rPr>
      <t xml:space="preserve"> (W495) western red winter wheat trial, 2011-2013 (Check for WRW)</t>
    </r>
  </si>
  <si>
    <t xml:space="preserve">AAC Elevate  </t>
  </si>
  <si>
    <r>
      <rPr>
        <b/>
        <sz val="16"/>
        <color rgb="FFFF0000"/>
        <rFont val="Calibri"/>
        <family val="2"/>
        <scheme val="minor"/>
      </rPr>
      <t>CDC Buteo</t>
    </r>
    <r>
      <rPr>
        <sz val="10"/>
        <rFont val="Arial"/>
        <family val="2"/>
      </rPr>
      <t xml:space="preserve"> (S96-33) central red winter wheat trial, 1998-2000 (Check for WRW)</t>
    </r>
  </si>
  <si>
    <t xml:space="preserve">CDC Buteo  </t>
  </si>
  <si>
    <t>CDC Harrier</t>
  </si>
  <si>
    <r>
      <rPr>
        <b/>
        <sz val="16"/>
        <color rgb="FFFF0000"/>
        <rFont val="Calibri"/>
        <family val="2"/>
        <scheme val="minor"/>
      </rPr>
      <t>Moats</t>
    </r>
    <r>
      <rPr>
        <sz val="10"/>
        <rFont val="Arial"/>
        <family val="2"/>
      </rPr>
      <t xml:space="preserve"> (S01-285-7*R) central red winter wheat trial, 2007-2009 (Check for WRW)</t>
    </r>
  </si>
  <si>
    <t xml:space="preserve">Moats  </t>
  </si>
  <si>
    <t>Trt</t>
  </si>
  <si>
    <t>Identity</t>
  </si>
  <si>
    <t>W503</t>
  </si>
  <si>
    <t>W495</t>
  </si>
  <si>
    <t>AAC Elevate</t>
  </si>
  <si>
    <t>L*</t>
  </si>
  <si>
    <t>a*</t>
  </si>
  <si>
    <t>b*</t>
  </si>
  <si>
    <t>Parentage</t>
  </si>
  <si>
    <r>
      <rPr>
        <b/>
        <sz val="16"/>
        <color rgb="FFFF0000"/>
        <rFont val="Calibri"/>
        <family val="2"/>
        <scheme val="minor"/>
      </rPr>
      <t>Radiant</t>
    </r>
    <r>
      <rPr>
        <sz val="10"/>
        <rFont val="Arial"/>
        <family val="2"/>
      </rPr>
      <t xml:space="preserve"> (W337) western red winter wheat trial, 1998-2000 (Check for WRW up to and including 2014)</t>
    </r>
  </si>
  <si>
    <t>Yellow Alkaline Noodle Colour*</t>
  </si>
  <si>
    <t>White-salted Noodle Colour*</t>
  </si>
  <si>
    <t>2h</t>
  </si>
  <si>
    <t>24h</t>
  </si>
  <si>
    <t>Water dough colour</t>
  </si>
  <si>
    <t>LNT Absorption</t>
  </si>
  <si>
    <t>LNT LV</t>
  </si>
  <si>
    <t>LNT LTR</t>
  </si>
  <si>
    <t>LNT</t>
  </si>
  <si>
    <t>Lean No Time</t>
  </si>
  <si>
    <t>LNT loaf volume</t>
  </si>
  <si>
    <t>LNT loaf top ratio</t>
  </si>
  <si>
    <t>Extensograph Rmax</t>
  </si>
  <si>
    <t>-100</t>
  </si>
  <si>
    <t>Extensograph Length</t>
  </si>
  <si>
    <t>4.0</t>
  </si>
  <si>
    <t>2.0</t>
  </si>
  <si>
    <t>1.9</t>
  </si>
  <si>
    <t>-1.9</t>
  </si>
  <si>
    <t>-2.0</t>
  </si>
  <si>
    <t>-3.9</t>
  </si>
  <si>
    <t>-4.0</t>
  </si>
  <si>
    <t>3.9</t>
  </si>
  <si>
    <t>Western Winter Wheat Registration Trial, 2016</t>
  </si>
  <si>
    <t>2016 Mean of Checks</t>
  </si>
  <si>
    <t>2015 Mean of Checks</t>
  </si>
  <si>
    <t>2014 Mean of Checks</t>
  </si>
  <si>
    <t>2nd</t>
  </si>
  <si>
    <t>3rd</t>
  </si>
  <si>
    <t>parameters to be confirmed and approved at 2017 meeting</t>
  </si>
  <si>
    <t>LNT Abs</t>
  </si>
  <si>
    <t>LNT Pk Time</t>
  </si>
  <si>
    <t>LNT WHR/KG</t>
  </si>
  <si>
    <t>LNT/ Remix Abs</t>
  </si>
  <si>
    <t>LNT/ Remix Pk Time</t>
  </si>
  <si>
    <t>LNT/ Remix WHR/KG</t>
  </si>
  <si>
    <t>LNT/ Remix LV</t>
  </si>
  <si>
    <t>LNT/ Remix LTR</t>
  </si>
  <si>
    <t>LNT in 2016; Remix prior 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</si>
</sst>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[$$-409]* #,##0_);_([$$-409]* \#\,##0\);_([$$-409]* &quot;-&quot;_);_(@_)"/>
    <numFmt numFmtId="166" formatCode="&quot;$&quot;#,##0\ ;\(&quot;$&quot;#,##0\)"/>
    <numFmt numFmtId="167" formatCode="General_)"/>
    <numFmt numFmtId="168" formatCode="0.0_)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13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36"/>
      <name val="Calibri"/>
      <family val="2"/>
    </font>
    <font>
      <b/>
      <sz val="11"/>
      <color indexed="24"/>
      <name val="Calibri"/>
      <family val="2"/>
    </font>
    <font>
      <b/>
      <sz val="11"/>
      <color indexed="20"/>
      <name val="Calibri"/>
      <family val="2"/>
    </font>
    <font>
      <b/>
      <sz val="11"/>
      <name val="Calibri"/>
      <family val="2"/>
    </font>
    <font>
      <sz val="10"/>
      <color indexed="72"/>
      <name val="Verdana"/>
      <family val="2"/>
    </font>
    <font>
      <i/>
      <sz val="11"/>
      <color indexed="14"/>
      <name val="Calibri"/>
      <family val="2"/>
    </font>
    <font>
      <i/>
      <sz val="11"/>
      <color indexed="13"/>
      <name val="Calibri"/>
      <family val="2"/>
    </font>
    <font>
      <i/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rgb="FF006100"/>
      <name val="Calibri"/>
      <family val="2"/>
      <scheme val="minor"/>
    </font>
    <font>
      <b/>
      <sz val="15"/>
      <name val="Calibri"/>
      <family val="2"/>
    </font>
    <font>
      <b/>
      <sz val="13"/>
      <name val="Calibri"/>
      <family val="2"/>
    </font>
    <font>
      <sz val="11"/>
      <color indexed="36"/>
      <name val="Calibri"/>
      <family val="2"/>
    </font>
    <font>
      <sz val="11"/>
      <color indexed="24"/>
      <name val="Calibri"/>
      <family val="2"/>
    </font>
    <font>
      <sz val="11"/>
      <color indexed="20"/>
      <name val="Calibri"/>
      <family val="2"/>
    </font>
    <font>
      <sz val="11"/>
      <color indexed="33"/>
      <name val="Calibri"/>
      <family val="2"/>
    </font>
    <font>
      <sz val="11"/>
      <color indexed="26"/>
      <name val="Calibri"/>
      <family val="2"/>
    </font>
    <font>
      <sz val="11"/>
      <color indexed="23"/>
      <name val="Calibri"/>
      <family val="2"/>
    </font>
    <font>
      <sz val="10"/>
      <color indexed="8"/>
      <name val="Arial"/>
      <family val="2"/>
    </font>
    <font>
      <b/>
      <sz val="18"/>
      <name val="Cambria"/>
      <family val="1"/>
    </font>
    <font>
      <sz val="11"/>
      <color indexed="9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Helv"/>
    </font>
    <font>
      <b/>
      <sz val="16"/>
      <name val="Calibri"/>
      <family val="2"/>
    </font>
    <font>
      <b/>
      <sz val="10.4"/>
      <name val="Calibri"/>
      <family val="2"/>
    </font>
    <font>
      <b/>
      <sz val="16"/>
      <color rgb="FFC00000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14"/>
      <color theme="1"/>
      <name val="Arial"/>
      <family val="2"/>
    </font>
    <font>
      <sz val="12"/>
      <color indexed="8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8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30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1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37"/>
        <bgColor indexed="8"/>
      </patternFill>
    </fill>
    <fill>
      <patternFill patternType="solid">
        <fgColor indexed="34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32"/>
        <bgColor indexed="8"/>
      </patternFill>
    </fill>
    <fill>
      <patternFill patternType="solid">
        <fgColor indexed="25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36"/>
        <bgColor indexed="8"/>
      </patternFill>
    </fill>
    <fill>
      <patternFill patternType="solid">
        <fgColor indexed="2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35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24"/>
      </bottom>
      <diagonal/>
    </border>
    <border>
      <left/>
      <right/>
      <top/>
      <bottom style="double">
        <color indexed="20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05">
    <xf numFmtId="0" fontId="0" fillId="0" borderId="0" applyBorder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40" fillId="0" borderId="0" applyBorder="0"/>
    <xf numFmtId="3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8" fillId="0" borderId="0"/>
    <xf numFmtId="0" fontId="15" fillId="0" borderId="0"/>
    <xf numFmtId="0" fontId="32" fillId="22" borderId="0" applyNumberFormat="0" applyBorder="0" applyAlignment="0" applyProtection="0"/>
    <xf numFmtId="0" fontId="15" fillId="0" borderId="0"/>
    <xf numFmtId="0" fontId="15" fillId="0" borderId="0"/>
    <xf numFmtId="0" fontId="8" fillId="0" borderId="0"/>
    <xf numFmtId="0" fontId="2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 applyBorder="0"/>
    <xf numFmtId="0" fontId="8" fillId="0" borderId="0"/>
    <xf numFmtId="0" fontId="6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0" fontId="38" fillId="32" borderId="0"/>
    <xf numFmtId="0" fontId="38" fillId="33" borderId="0"/>
    <xf numFmtId="0" fontId="38" fillId="34" borderId="0"/>
    <xf numFmtId="0" fontId="38" fillId="35" borderId="0"/>
    <xf numFmtId="0" fontId="38" fillId="36" borderId="0"/>
    <xf numFmtId="0" fontId="38" fillId="37" borderId="0"/>
    <xf numFmtId="0" fontId="38" fillId="32" borderId="0"/>
    <xf numFmtId="0" fontId="38" fillId="33" borderId="0"/>
    <xf numFmtId="0" fontId="38" fillId="34" borderId="0"/>
    <xf numFmtId="0" fontId="38" fillId="38" borderId="0"/>
    <xf numFmtId="0" fontId="38" fillId="39" borderId="0"/>
    <xf numFmtId="0" fontId="38" fillId="36" borderId="0"/>
    <xf numFmtId="0" fontId="38" fillId="40" borderId="0"/>
    <xf numFmtId="0" fontId="38" fillId="41" borderId="0"/>
    <xf numFmtId="0" fontId="38" fillId="42" borderId="0"/>
    <xf numFmtId="0" fontId="38" fillId="43" borderId="0"/>
    <xf numFmtId="0" fontId="38" fillId="44" borderId="0"/>
    <xf numFmtId="0" fontId="38" fillId="32" borderId="0"/>
    <xf numFmtId="0" fontId="38" fillId="33" borderId="0"/>
    <xf numFmtId="0" fontId="38" fillId="34" borderId="0"/>
    <xf numFmtId="0" fontId="38" fillId="37" borderId="0"/>
    <xf numFmtId="0" fontId="38" fillId="45" borderId="0"/>
    <xf numFmtId="0" fontId="38" fillId="41" borderId="0"/>
    <xf numFmtId="0" fontId="38" fillId="41" borderId="0"/>
    <xf numFmtId="0" fontId="38" fillId="46" borderId="0"/>
    <xf numFmtId="0" fontId="38" fillId="43" borderId="0"/>
    <xf numFmtId="0" fontId="38" fillId="38" borderId="0"/>
    <xf numFmtId="0" fontId="38" fillId="39" borderId="0"/>
    <xf numFmtId="0" fontId="38" fillId="36" borderId="0"/>
    <xf numFmtId="0" fontId="38" fillId="32" borderId="0"/>
    <xf numFmtId="0" fontId="38" fillId="33" borderId="0"/>
    <xf numFmtId="0" fontId="38" fillId="34" borderId="0"/>
    <xf numFmtId="0" fontId="38" fillId="47" borderId="0"/>
    <xf numFmtId="0" fontId="38" fillId="37" borderId="0"/>
    <xf numFmtId="0" fontId="38" fillId="45" borderId="0"/>
    <xf numFmtId="0" fontId="38" fillId="38" borderId="0"/>
    <xf numFmtId="0" fontId="38" fillId="39" borderId="0"/>
    <xf numFmtId="0" fontId="38" fillId="36" borderId="0"/>
    <xf numFmtId="0" fontId="38" fillId="37" borderId="0"/>
    <xf numFmtId="0" fontId="38" fillId="45" borderId="0"/>
    <xf numFmtId="0" fontId="38" fillId="41" borderId="0"/>
    <xf numFmtId="0" fontId="38" fillId="41" borderId="0"/>
    <xf numFmtId="0" fontId="38" fillId="46" borderId="0"/>
    <xf numFmtId="0" fontId="38" fillId="43" borderId="0"/>
    <xf numFmtId="0" fontId="38" fillId="48" borderId="0"/>
    <xf numFmtId="0" fontId="38" fillId="49" borderId="0"/>
    <xf numFmtId="0" fontId="38" fillId="50" borderId="0"/>
    <xf numFmtId="0" fontId="38" fillId="51" borderId="0"/>
    <xf numFmtId="0" fontId="38" fillId="52" borderId="0"/>
    <xf numFmtId="0" fontId="38" fillId="53" borderId="0"/>
    <xf numFmtId="0" fontId="38" fillId="54" borderId="0"/>
    <xf numFmtId="0" fontId="38" fillId="50" borderId="0"/>
    <xf numFmtId="0" fontId="38" fillId="55" borderId="0"/>
    <xf numFmtId="0" fontId="38" fillId="43" borderId="0"/>
    <xf numFmtId="0" fontId="38" fillId="44" borderId="0"/>
    <xf numFmtId="0" fontId="38" fillId="56" borderId="0"/>
    <xf numFmtId="0" fontId="38" fillId="43" borderId="0"/>
    <xf numFmtId="0" fontId="38" fillId="44" borderId="0"/>
    <xf numFmtId="0" fontId="38" fillId="48" borderId="0"/>
    <xf numFmtId="0" fontId="38" fillId="49" borderId="0"/>
    <xf numFmtId="0" fontId="38" fillId="50" borderId="0"/>
    <xf numFmtId="0" fontId="38" fillId="51" borderId="0"/>
    <xf numFmtId="0" fontId="38" fillId="52" borderId="0"/>
    <xf numFmtId="0" fontId="38" fillId="53" borderId="0"/>
    <xf numFmtId="0" fontId="38" fillId="57" borderId="0"/>
    <xf numFmtId="0" fontId="38" fillId="32" borderId="0"/>
    <xf numFmtId="0" fontId="38" fillId="52" borderId="0"/>
    <xf numFmtId="0" fontId="44" fillId="35" borderId="0"/>
    <xf numFmtId="0" fontId="45" fillId="36" borderId="0"/>
    <xf numFmtId="0" fontId="46" fillId="37" borderId="0"/>
    <xf numFmtId="0" fontId="47" fillId="58" borderId="39"/>
    <xf numFmtId="0" fontId="48" fillId="55" borderId="40"/>
    <xf numFmtId="0" fontId="49" fillId="33" borderId="41"/>
    <xf numFmtId="0" fontId="50" fillId="43" borderId="42"/>
    <xf numFmtId="0" fontId="50" fillId="44" borderId="43"/>
    <xf numFmtId="0" fontId="8" fillId="0" borderId="0"/>
    <xf numFmtId="0" fontId="51" fillId="0" borderId="0"/>
    <xf numFmtId="3" fontId="8" fillId="0" borderId="0"/>
    <xf numFmtId="3" fontId="8" fillId="0" borderId="0"/>
    <xf numFmtId="3" fontId="8" fillId="56" borderId="0" applyFont="0" applyFill="0" applyBorder="0" applyAlignment="0" applyProtection="0"/>
    <xf numFmtId="3" fontId="8" fillId="0" borderId="0" applyFont="0" applyFill="0" applyBorder="0" applyAlignment="0" applyProtection="0"/>
    <xf numFmtId="165" fontId="38" fillId="0" borderId="0"/>
    <xf numFmtId="166" fontId="8" fillId="56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56" borderId="0" applyFont="0" applyFill="0" applyBorder="0" applyAlignment="0" applyProtection="0"/>
    <xf numFmtId="14" fontId="8" fillId="0" borderId="0" applyFont="0" applyFill="0" applyBorder="0" applyAlignment="0" applyProtection="0"/>
    <xf numFmtId="0" fontId="52" fillId="0" borderId="0"/>
    <xf numFmtId="0" fontId="53" fillId="0" borderId="0"/>
    <xf numFmtId="0" fontId="54" fillId="0" borderId="0"/>
    <xf numFmtId="2" fontId="8" fillId="56" borderId="0" applyFont="0" applyFill="0" applyBorder="0" applyAlignment="0" applyProtection="0"/>
    <xf numFmtId="2" fontId="8" fillId="0" borderId="0" applyFont="0" applyFill="0" applyBorder="0" applyAlignment="0" applyProtection="0"/>
    <xf numFmtId="0" fontId="55" fillId="32" borderId="0"/>
    <xf numFmtId="0" fontId="55" fillId="33" borderId="0"/>
    <xf numFmtId="0" fontId="56" fillId="34" borderId="0"/>
    <xf numFmtId="0" fontId="57" fillId="59" borderId="0" applyNumberFormat="0" applyBorder="0" applyAlignment="0" applyProtection="0"/>
    <xf numFmtId="0" fontId="58" fillId="0" borderId="44"/>
    <xf numFmtId="0" fontId="58" fillId="0" borderId="45"/>
    <xf numFmtId="0" fontId="59" fillId="0" borderId="46"/>
    <xf numFmtId="0" fontId="59" fillId="0" borderId="47"/>
    <xf numFmtId="0" fontId="59" fillId="0" borderId="48"/>
    <xf numFmtId="0" fontId="50" fillId="0" borderId="49"/>
    <xf numFmtId="0" fontId="50" fillId="0" borderId="50"/>
    <xf numFmtId="0" fontId="50" fillId="0" borderId="51"/>
    <xf numFmtId="0" fontId="50" fillId="0" borderId="0"/>
    <xf numFmtId="0" fontId="38" fillId="43" borderId="39"/>
    <xf numFmtId="0" fontId="38" fillId="43" borderId="40"/>
    <xf numFmtId="0" fontId="38" fillId="44" borderId="41"/>
    <xf numFmtId="0" fontId="60" fillId="0" borderId="52"/>
    <xf numFmtId="0" fontId="61" fillId="0" borderId="53"/>
    <xf numFmtId="0" fontId="62" fillId="0" borderId="54"/>
    <xf numFmtId="0" fontId="63" fillId="32" borderId="0"/>
    <xf numFmtId="0" fontId="64" fillId="33" borderId="0"/>
    <xf numFmtId="0" fontId="65" fillId="34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38" fillId="43" borderId="55"/>
    <xf numFmtId="0" fontId="38" fillId="43" borderId="56"/>
    <xf numFmtId="0" fontId="38" fillId="44" borderId="57"/>
    <xf numFmtId="0" fontId="50" fillId="58" borderId="58"/>
    <xf numFmtId="0" fontId="50" fillId="55" borderId="58"/>
    <xf numFmtId="0" fontId="50" fillId="33" borderId="59"/>
    <xf numFmtId="0" fontId="67" fillId="0" borderId="0"/>
    <xf numFmtId="0" fontId="50" fillId="0" borderId="60"/>
    <xf numFmtId="0" fontId="50" fillId="0" borderId="61"/>
    <xf numFmtId="0" fontId="68" fillId="0" borderId="0"/>
    <xf numFmtId="0" fontId="70" fillId="0" borderId="0" applyBorder="0"/>
    <xf numFmtId="0" fontId="70" fillId="0" borderId="0"/>
    <xf numFmtId="167" fontId="72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706">
    <xf numFmtId="0" fontId="0" fillId="0" borderId="0" xfId="0"/>
    <xf numFmtId="1" fontId="0" fillId="0" borderId="0" xfId="28" applyNumberFormat="1" applyFont="1"/>
    <xf numFmtId="164" fontId="0" fillId="0" borderId="0" xfId="28" applyNumberFormat="1" applyFont="1"/>
    <xf numFmtId="0" fontId="11" fillId="0" borderId="0" xfId="28" applyFont="1" applyBorder="1" applyAlignment="1">
      <alignment horizontal="center" vertical="center"/>
    </xf>
    <xf numFmtId="0" fontId="11" fillId="0" borderId="0" xfId="28" applyFont="1" applyFill="1" applyBorder="1" applyAlignment="1">
      <alignment horizontal="center" vertical="center"/>
    </xf>
    <xf numFmtId="164" fontId="16" fillId="0" borderId="0" xfId="28" applyNumberFormat="1" applyFont="1" applyFill="1" applyBorder="1" applyAlignment="1">
      <alignment horizontal="center" vertical="center"/>
    </xf>
    <xf numFmtId="164" fontId="18" fillId="0" borderId="0" xfId="28" applyNumberFormat="1" applyFont="1" applyBorder="1" applyAlignment="1">
      <alignment horizontal="center" vertical="center"/>
    </xf>
    <xf numFmtId="164" fontId="18" fillId="0" borderId="0" xfId="28" applyNumberFormat="1" applyFont="1" applyAlignment="1">
      <alignment horizontal="center" vertical="center"/>
    </xf>
    <xf numFmtId="164" fontId="18" fillId="0" borderId="0" xfId="28" applyNumberFormat="1" applyFont="1" applyFill="1" applyBorder="1" applyAlignment="1">
      <alignment horizontal="center" vertical="center"/>
    </xf>
    <xf numFmtId="0" fontId="18" fillId="0" borderId="0" xfId="28" applyFont="1" applyBorder="1" applyAlignment="1">
      <alignment horizontal="center" vertical="center"/>
    </xf>
    <xf numFmtId="164" fontId="16" fillId="0" borderId="0" xfId="28" applyNumberFormat="1" applyFont="1" applyFill="1" applyAlignment="1">
      <alignment horizontal="center" vertical="center"/>
    </xf>
    <xf numFmtId="164" fontId="18" fillId="0" borderId="12" xfId="28" applyNumberFormat="1" applyFont="1" applyFill="1" applyBorder="1" applyAlignment="1">
      <alignment horizontal="left"/>
    </xf>
    <xf numFmtId="164" fontId="18" fillId="0" borderId="12" xfId="28" applyNumberFormat="1" applyFont="1" applyFill="1" applyBorder="1" applyAlignment="1">
      <alignment horizontal="center" vertical="center"/>
    </xf>
    <xf numFmtId="1" fontId="18" fillId="0" borderId="12" xfId="28" applyNumberFormat="1" applyFont="1" applyFill="1" applyBorder="1" applyAlignment="1">
      <alignment horizontal="center" vertical="center"/>
    </xf>
    <xf numFmtId="2" fontId="18" fillId="0" borderId="12" xfId="28" applyNumberFormat="1" applyFont="1" applyFill="1" applyBorder="1" applyAlignment="1">
      <alignment horizontal="center" vertical="center"/>
    </xf>
    <xf numFmtId="164" fontId="17" fillId="0" borderId="12" xfId="28" applyNumberFormat="1" applyFont="1" applyBorder="1" applyAlignment="1">
      <alignment horizontal="center" vertical="center"/>
    </xf>
    <xf numFmtId="1" fontId="17" fillId="0" borderId="12" xfId="28" applyNumberFormat="1" applyFont="1" applyBorder="1" applyAlignment="1">
      <alignment horizontal="center" vertical="center"/>
    </xf>
    <xf numFmtId="2" fontId="17" fillId="0" borderId="12" xfId="28" applyNumberFormat="1" applyFont="1" applyBorder="1" applyAlignment="1">
      <alignment horizontal="center" vertical="center"/>
    </xf>
    <xf numFmtId="164" fontId="17" fillId="0" borderId="12" xfId="28" applyNumberFormat="1" applyFont="1" applyFill="1" applyBorder="1" applyAlignment="1">
      <alignment horizontal="center" vertical="center"/>
    </xf>
    <xf numFmtId="0" fontId="8" fillId="0" borderId="0" xfId="43" applyFill="1" applyBorder="1"/>
    <xf numFmtId="0" fontId="8" fillId="0" borderId="0" xfId="43" applyFill="1" applyBorder="1" applyAlignment="1">
      <alignment horizontal="left"/>
    </xf>
    <xf numFmtId="164" fontId="17" fillId="0" borderId="14" xfId="38" applyNumberFormat="1" applyFont="1" applyBorder="1" applyAlignment="1">
      <alignment horizontal="center" vertical="center"/>
    </xf>
    <xf numFmtId="2" fontId="17" fillId="0" borderId="14" xfId="38" applyNumberFormat="1" applyFont="1" applyBorder="1" applyAlignment="1">
      <alignment horizontal="center" vertical="center"/>
    </xf>
    <xf numFmtId="1" fontId="17" fillId="0" borderId="14" xfId="38" applyNumberFormat="1" applyFont="1" applyBorder="1" applyAlignment="1">
      <alignment horizontal="center" vertical="center"/>
    </xf>
    <xf numFmtId="164" fontId="17" fillId="0" borderId="12" xfId="38" applyNumberFormat="1" applyFont="1" applyBorder="1" applyAlignment="1">
      <alignment horizontal="center" vertical="center"/>
    </xf>
    <xf numFmtId="2" fontId="17" fillId="0" borderId="12" xfId="38" applyNumberFormat="1" applyFont="1" applyBorder="1" applyAlignment="1">
      <alignment horizontal="center" vertical="center"/>
    </xf>
    <xf numFmtId="1" fontId="17" fillId="0" borderId="12" xfId="38" applyNumberFormat="1" applyFont="1" applyBorder="1" applyAlignment="1">
      <alignment horizontal="center" vertical="center"/>
    </xf>
    <xf numFmtId="164" fontId="17" fillId="0" borderId="13" xfId="38" applyNumberFormat="1" applyFont="1" applyBorder="1" applyAlignment="1">
      <alignment horizontal="center" vertical="center"/>
    </xf>
    <xf numFmtId="2" fontId="17" fillId="0" borderId="13" xfId="38" applyNumberFormat="1" applyFont="1" applyBorder="1" applyAlignment="1">
      <alignment horizontal="center" vertical="center"/>
    </xf>
    <xf numFmtId="1" fontId="17" fillId="0" borderId="13" xfId="38" applyNumberFormat="1" applyFont="1" applyBorder="1" applyAlignment="1">
      <alignment horizontal="center" vertical="center"/>
    </xf>
    <xf numFmtId="2" fontId="17" fillId="0" borderId="13" xfId="28" applyNumberFormat="1" applyFont="1" applyBorder="1" applyAlignment="1">
      <alignment horizontal="center" vertical="center"/>
    </xf>
    <xf numFmtId="164" fontId="17" fillId="0" borderId="13" xfId="28" applyNumberFormat="1" applyFont="1" applyBorder="1" applyAlignment="1">
      <alignment horizontal="center" vertical="center"/>
    </xf>
    <xf numFmtId="164" fontId="17" fillId="0" borderId="14" xfId="28" applyNumberFormat="1" applyFont="1" applyBorder="1" applyAlignment="1">
      <alignment horizontal="center" vertical="center"/>
    </xf>
    <xf numFmtId="1" fontId="17" fillId="0" borderId="14" xfId="28" applyNumberFormat="1" applyFont="1" applyBorder="1" applyAlignment="1">
      <alignment horizontal="center" vertical="center"/>
    </xf>
    <xf numFmtId="2" fontId="17" fillId="0" borderId="14" xfId="28" applyNumberFormat="1" applyFont="1" applyBorder="1" applyAlignment="1">
      <alignment horizontal="center" vertical="center"/>
    </xf>
    <xf numFmtId="164" fontId="17" fillId="0" borderId="13" xfId="28" applyNumberFormat="1" applyFont="1" applyFill="1" applyBorder="1" applyAlignment="1">
      <alignment horizontal="center" vertical="center"/>
    </xf>
    <xf numFmtId="1" fontId="17" fillId="0" borderId="13" xfId="28" applyNumberFormat="1" applyFont="1" applyFill="1" applyBorder="1" applyAlignment="1">
      <alignment horizontal="center" vertical="center"/>
    </xf>
    <xf numFmtId="2" fontId="17" fillId="0" borderId="13" xfId="28" applyNumberFormat="1" applyFont="1" applyFill="1" applyBorder="1" applyAlignment="1">
      <alignment horizontal="center" vertical="center"/>
    </xf>
    <xf numFmtId="1" fontId="16" fillId="0" borderId="12" xfId="28" applyNumberFormat="1" applyFont="1" applyFill="1" applyBorder="1" applyAlignment="1">
      <alignment horizontal="center" vertical="center"/>
    </xf>
    <xf numFmtId="1" fontId="16" fillId="0" borderId="13" xfId="28" applyNumberFormat="1" applyFont="1" applyFill="1" applyBorder="1" applyAlignment="1">
      <alignment horizontal="center" vertical="center"/>
    </xf>
    <xf numFmtId="1" fontId="16" fillId="0" borderId="14" xfId="28" applyNumberFormat="1" applyFont="1" applyFill="1" applyBorder="1" applyAlignment="1">
      <alignment horizontal="center" vertical="center"/>
    </xf>
    <xf numFmtId="1" fontId="0" fillId="0" borderId="0" xfId="28" applyNumberFormat="1" applyFont="1" applyAlignment="1">
      <alignment horizontal="center"/>
    </xf>
    <xf numFmtId="0" fontId="8" fillId="0" borderId="0" xfId="43" applyFont="1"/>
    <xf numFmtId="2" fontId="0" fillId="0" borderId="0" xfId="28" applyNumberFormat="1" applyFont="1"/>
    <xf numFmtId="0" fontId="37" fillId="0" borderId="0" xfId="43" applyFont="1"/>
    <xf numFmtId="2" fontId="37" fillId="0" borderId="0" xfId="43" applyNumberFormat="1" applyFont="1"/>
    <xf numFmtId="1" fontId="37" fillId="0" borderId="0" xfId="43" applyNumberFormat="1" applyFont="1"/>
    <xf numFmtId="164" fontId="18" fillId="0" borderId="14" xfId="28" applyNumberFormat="1" applyFont="1" applyFill="1" applyBorder="1" applyAlignment="1">
      <alignment horizontal="center" vertical="center"/>
    </xf>
    <xf numFmtId="1" fontId="18" fillId="0" borderId="14" xfId="28" applyNumberFormat="1" applyFont="1" applyFill="1" applyBorder="1" applyAlignment="1">
      <alignment horizontal="center" vertical="center"/>
    </xf>
    <xf numFmtId="2" fontId="18" fillId="0" borderId="14" xfId="28" applyNumberFormat="1" applyFont="1" applyFill="1" applyBorder="1" applyAlignment="1">
      <alignment horizontal="center" vertical="center"/>
    </xf>
    <xf numFmtId="164" fontId="18" fillId="0" borderId="0" xfId="28" applyNumberFormat="1" applyFont="1" applyFill="1" applyBorder="1" applyAlignment="1">
      <alignment horizontal="left"/>
    </xf>
    <xf numFmtId="1" fontId="18" fillId="0" borderId="0" xfId="28" applyNumberFormat="1" applyFont="1" applyFill="1" applyBorder="1" applyAlignment="1">
      <alignment horizontal="center" vertical="center"/>
    </xf>
    <xf numFmtId="2" fontId="18" fillId="0" borderId="0" xfId="28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37" fillId="0" borderId="0" xfId="43" applyFont="1" applyAlignment="1">
      <alignment vertical="center"/>
    </xf>
    <xf numFmtId="0" fontId="12" fillId="0" borderId="11" xfId="28" applyFont="1" applyFill="1" applyBorder="1" applyAlignment="1">
      <alignment horizontal="center" vertical="center"/>
    </xf>
    <xf numFmtId="1" fontId="12" fillId="0" borderId="11" xfId="28" applyNumberFormat="1" applyFont="1" applyFill="1" applyBorder="1" applyAlignment="1">
      <alignment horizontal="center" vertical="center"/>
    </xf>
    <xf numFmtId="164" fontId="12" fillId="0" borderId="11" xfId="28" applyNumberFormat="1" applyFont="1" applyFill="1" applyBorder="1" applyAlignment="1">
      <alignment horizontal="fill" vertical="center" wrapText="1"/>
    </xf>
    <xf numFmtId="1" fontId="12" fillId="0" borderId="11" xfId="28" applyNumberFormat="1" applyFont="1" applyFill="1" applyBorder="1" applyAlignment="1">
      <alignment horizontal="fill" vertical="center" wrapText="1"/>
    </xf>
    <xf numFmtId="2" fontId="12" fillId="0" borderId="11" xfId="28" applyNumberFormat="1" applyFont="1" applyFill="1" applyBorder="1" applyAlignment="1">
      <alignment horizontal="fill" vertical="center" wrapText="1"/>
    </xf>
    <xf numFmtId="1" fontId="13" fillId="0" borderId="11" xfId="28" applyNumberFormat="1" applyFont="1" applyFill="1" applyBorder="1" applyAlignment="1">
      <alignment horizontal="fill" vertical="center" wrapText="1"/>
    </xf>
    <xf numFmtId="164" fontId="13" fillId="0" borderId="11" xfId="28" applyNumberFormat="1" applyFont="1" applyFill="1" applyBorder="1" applyAlignment="1">
      <alignment horizontal="fill" vertical="center" wrapText="1"/>
    </xf>
    <xf numFmtId="164" fontId="16" fillId="0" borderId="11" xfId="28" applyNumberFormat="1" applyFont="1" applyFill="1" applyBorder="1" applyAlignment="1">
      <alignment horizontal="center" vertical="center"/>
    </xf>
    <xf numFmtId="1" fontId="16" fillId="0" borderId="11" xfId="28" applyNumberFormat="1" applyFont="1" applyFill="1" applyBorder="1" applyAlignment="1">
      <alignment horizontal="center" vertical="center"/>
    </xf>
    <xf numFmtId="164" fontId="17" fillId="0" borderId="11" xfId="28" applyNumberFormat="1" applyFont="1" applyFill="1" applyBorder="1" applyAlignment="1">
      <alignment horizontal="fill" vertical="center"/>
    </xf>
    <xf numFmtId="1" fontId="17" fillId="0" borderId="11" xfId="28" applyNumberFormat="1" applyFont="1" applyFill="1" applyBorder="1" applyAlignment="1">
      <alignment horizontal="fill" vertical="center"/>
    </xf>
    <xf numFmtId="2" fontId="17" fillId="0" borderId="11" xfId="28" applyNumberFormat="1" applyFont="1" applyFill="1" applyBorder="1" applyAlignment="1">
      <alignment horizontal="fill" vertical="center"/>
    </xf>
    <xf numFmtId="0" fontId="16" fillId="0" borderId="11" xfId="28" applyFont="1" applyFill="1" applyBorder="1" applyAlignment="1">
      <alignment horizontal="center" vertical="center"/>
    </xf>
    <xf numFmtId="164" fontId="19" fillId="0" borderId="11" xfId="28" applyNumberFormat="1" applyFont="1" applyFill="1" applyBorder="1" applyAlignment="1">
      <alignment horizontal="fill" vertical="center" wrapText="1"/>
    </xf>
    <xf numFmtId="1" fontId="19" fillId="0" borderId="11" xfId="28" applyNumberFormat="1" applyFont="1" applyFill="1" applyBorder="1" applyAlignment="1">
      <alignment horizontal="fill" vertical="center" wrapText="1"/>
    </xf>
    <xf numFmtId="1" fontId="19" fillId="0" borderId="11" xfId="28" applyNumberFormat="1" applyFont="1" applyFill="1" applyBorder="1" applyAlignment="1">
      <alignment horizontal="fill" vertical="center"/>
    </xf>
    <xf numFmtId="164" fontId="19" fillId="0" borderId="11" xfId="28" applyNumberFormat="1" applyFont="1" applyFill="1" applyBorder="1" applyAlignment="1">
      <alignment horizontal="fill" vertical="center"/>
    </xf>
    <xf numFmtId="2" fontId="19" fillId="0" borderId="11" xfId="28" applyNumberFormat="1" applyFont="1" applyFill="1" applyBorder="1" applyAlignment="1">
      <alignment horizontal="fill" vertical="center" wrapText="1"/>
    </xf>
    <xf numFmtId="0" fontId="18" fillId="0" borderId="0" xfId="28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164" fontId="7" fillId="27" borderId="11" xfId="43" applyNumberFormat="1" applyFont="1" applyFill="1" applyBorder="1" applyAlignment="1">
      <alignment horizontal="centerContinuous" vertical="center" wrapText="1"/>
    </xf>
    <xf numFmtId="164" fontId="7" fillId="27" borderId="11" xfId="43" applyNumberFormat="1" applyFont="1" applyFill="1" applyBorder="1" applyAlignment="1">
      <alignment horizontal="center" vertical="center" wrapText="1"/>
    </xf>
    <xf numFmtId="1" fontId="7" fillId="27" borderId="11" xfId="43" applyNumberFormat="1" applyFont="1" applyFill="1" applyBorder="1" applyAlignment="1">
      <alignment horizontal="center" vertical="center"/>
    </xf>
    <xf numFmtId="2" fontId="7" fillId="27" borderId="11" xfId="43" applyNumberFormat="1" applyFont="1" applyFill="1" applyBorder="1" applyAlignment="1">
      <alignment horizontal="centerContinuous" vertical="center" wrapText="1"/>
    </xf>
    <xf numFmtId="164" fontId="7" fillId="27" borderId="11" xfId="43" applyNumberFormat="1" applyFont="1" applyFill="1" applyBorder="1" applyAlignment="1">
      <alignment horizontal="left" vertical="center" wrapText="1"/>
    </xf>
    <xf numFmtId="164" fontId="16" fillId="0" borderId="11" xfId="28" applyNumberFormat="1" applyFont="1" applyFill="1" applyBorder="1" applyAlignment="1">
      <alignment horizontal="left" vertical="center"/>
    </xf>
    <xf numFmtId="0" fontId="16" fillId="0" borderId="11" xfId="28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/>
    </xf>
    <xf numFmtId="0" fontId="18" fillId="0" borderId="12" xfId="28" applyFont="1" applyFill="1" applyBorder="1" applyAlignment="1">
      <alignment horizontal="left"/>
    </xf>
    <xf numFmtId="0" fontId="18" fillId="0" borderId="12" xfId="28" applyFont="1" applyFill="1" applyBorder="1"/>
    <xf numFmtId="0" fontId="18" fillId="0" borderId="12" xfId="28" applyFont="1" applyFill="1" applyBorder="1" applyAlignment="1">
      <alignment horizontal="center" vertical="center"/>
    </xf>
    <xf numFmtId="0" fontId="18" fillId="27" borderId="12" xfId="28" applyFont="1" applyFill="1" applyBorder="1" applyAlignment="1">
      <alignment horizontal="left"/>
    </xf>
    <xf numFmtId="0" fontId="18" fillId="27" borderId="12" xfId="28" applyFont="1" applyFill="1" applyBorder="1"/>
    <xf numFmtId="0" fontId="18" fillId="27" borderId="12" xfId="28" applyFont="1" applyFill="1" applyBorder="1" applyAlignment="1">
      <alignment horizontal="center"/>
    </xf>
    <xf numFmtId="164" fontId="18" fillId="27" borderId="12" xfId="28" applyNumberFormat="1" applyFont="1" applyFill="1" applyBorder="1" applyAlignment="1">
      <alignment horizontal="center" vertical="center"/>
    </xf>
    <xf numFmtId="0" fontId="18" fillId="27" borderId="12" xfId="28" applyFont="1" applyFill="1" applyBorder="1" applyAlignment="1">
      <alignment horizontal="center" vertical="center"/>
    </xf>
    <xf numFmtId="1" fontId="18" fillId="27" borderId="12" xfId="28" applyNumberFormat="1" applyFont="1" applyFill="1" applyBorder="1" applyAlignment="1">
      <alignment horizontal="center" vertical="center"/>
    </xf>
    <xf numFmtId="2" fontId="18" fillId="27" borderId="12" xfId="28" applyNumberFormat="1" applyFont="1" applyFill="1" applyBorder="1" applyAlignment="1">
      <alignment horizontal="center" vertical="center"/>
    </xf>
    <xf numFmtId="164" fontId="18" fillId="27" borderId="14" xfId="28" applyNumberFormat="1" applyFont="1" applyFill="1" applyBorder="1" applyAlignment="1">
      <alignment horizontal="center" vertical="center"/>
    </xf>
    <xf numFmtId="0" fontId="18" fillId="0" borderId="14" xfId="28" applyFont="1" applyFill="1" applyBorder="1" applyAlignment="1">
      <alignment horizontal="left"/>
    </xf>
    <xf numFmtId="0" fontId="18" fillId="0" borderId="14" xfId="28" applyFont="1" applyFill="1" applyBorder="1"/>
    <xf numFmtId="0" fontId="18" fillId="0" borderId="14" xfId="28" applyFont="1" applyFill="1" applyBorder="1" applyAlignment="1">
      <alignment horizontal="center" vertical="center"/>
    </xf>
    <xf numFmtId="164" fontId="16" fillId="27" borderId="15" xfId="28" applyNumberFormat="1" applyFont="1" applyFill="1" applyBorder="1" applyAlignment="1">
      <alignment horizontal="left" vertical="center"/>
    </xf>
    <xf numFmtId="164" fontId="16" fillId="27" borderId="15" xfId="28" applyNumberFormat="1" applyFont="1" applyFill="1" applyBorder="1" applyAlignment="1">
      <alignment horizontal="center" vertical="center"/>
    </xf>
    <xf numFmtId="1" fontId="16" fillId="27" borderId="15" xfId="28" applyNumberFormat="1" applyFont="1" applyFill="1" applyBorder="1" applyAlignment="1">
      <alignment horizontal="center" vertical="center"/>
    </xf>
    <xf numFmtId="164" fontId="19" fillId="27" borderId="15" xfId="28" applyNumberFormat="1" applyFont="1" applyFill="1" applyBorder="1" applyAlignment="1">
      <alignment horizontal="center" vertical="center"/>
    </xf>
    <xf numFmtId="1" fontId="19" fillId="27" borderId="15" xfId="28" applyNumberFormat="1" applyFont="1" applyFill="1" applyBorder="1" applyAlignment="1">
      <alignment horizontal="center" vertical="center"/>
    </xf>
    <xf numFmtId="2" fontId="19" fillId="27" borderId="15" xfId="28" applyNumberFormat="1" applyFont="1" applyFill="1" applyBorder="1" applyAlignment="1">
      <alignment horizontal="center" vertical="center"/>
    </xf>
    <xf numFmtId="1" fontId="18" fillId="0" borderId="26" xfId="28" applyNumberFormat="1" applyFont="1" applyFill="1" applyBorder="1" applyAlignment="1">
      <alignment horizontal="center" vertical="center"/>
    </xf>
    <xf numFmtId="1" fontId="16" fillId="0" borderId="16" xfId="28" applyNumberFormat="1" applyFont="1" applyFill="1" applyBorder="1" applyAlignment="1">
      <alignment horizontal="center" vertical="center"/>
    </xf>
    <xf numFmtId="1" fontId="16" fillId="0" borderId="25" xfId="28" applyNumberFormat="1" applyFont="1" applyFill="1" applyBorder="1" applyAlignment="1">
      <alignment horizontal="center" vertical="center"/>
    </xf>
    <xf numFmtId="1" fontId="16" fillId="27" borderId="28" xfId="28" applyNumberFormat="1" applyFont="1" applyFill="1" applyBorder="1" applyAlignment="1">
      <alignment horizontal="center" vertical="center"/>
    </xf>
    <xf numFmtId="1" fontId="16" fillId="0" borderId="29" xfId="28" applyNumberFormat="1" applyFont="1" applyFill="1" applyBorder="1" applyAlignment="1">
      <alignment horizontal="center" vertical="center"/>
    </xf>
    <xf numFmtId="0" fontId="18" fillId="27" borderId="16" xfId="28" applyFont="1" applyFill="1" applyBorder="1" applyAlignment="1">
      <alignment horizontal="center"/>
    </xf>
    <xf numFmtId="164" fontId="16" fillId="0" borderId="30" xfId="28" applyNumberFormat="1" applyFont="1" applyFill="1" applyBorder="1" applyAlignment="1">
      <alignment horizontal="center" vertical="center"/>
    </xf>
    <xf numFmtId="164" fontId="16" fillId="0" borderId="33" xfId="28" applyNumberFormat="1" applyFont="1" applyFill="1" applyBorder="1" applyAlignment="1">
      <alignment horizontal="center" vertical="center"/>
    </xf>
    <xf numFmtId="164" fontId="16" fillId="27" borderId="34" xfId="28" applyNumberFormat="1" applyFont="1" applyFill="1" applyBorder="1" applyAlignment="1">
      <alignment horizontal="center" vertical="center"/>
    </xf>
    <xf numFmtId="164" fontId="16" fillId="0" borderId="35" xfId="28" applyNumberFormat="1" applyFont="1" applyFill="1" applyBorder="1" applyAlignment="1">
      <alignment horizontal="center" vertical="center"/>
    </xf>
    <xf numFmtId="0" fontId="11" fillId="0" borderId="30" xfId="28" applyFont="1" applyFill="1" applyBorder="1"/>
    <xf numFmtId="1" fontId="17" fillId="0" borderId="29" xfId="38" applyNumberFormat="1" applyFont="1" applyBorder="1" applyAlignment="1">
      <alignment horizontal="center" vertical="center"/>
    </xf>
    <xf numFmtId="1" fontId="17" fillId="0" borderId="16" xfId="38" applyNumberFormat="1" applyFont="1" applyBorder="1" applyAlignment="1">
      <alignment horizontal="center" vertical="center"/>
    </xf>
    <xf numFmtId="1" fontId="17" fillId="0" borderId="25" xfId="38" applyNumberFormat="1" applyFont="1" applyBorder="1" applyAlignment="1">
      <alignment horizontal="center" vertical="center"/>
    </xf>
    <xf numFmtId="1" fontId="19" fillId="27" borderId="28" xfId="28" applyNumberFormat="1" applyFont="1" applyFill="1" applyBorder="1" applyAlignment="1">
      <alignment horizontal="center" vertical="center"/>
    </xf>
    <xf numFmtId="1" fontId="17" fillId="0" borderId="29" xfId="28" applyNumberFormat="1" applyFont="1" applyBorder="1" applyAlignment="1">
      <alignment horizontal="center" vertical="center"/>
    </xf>
    <xf numFmtId="1" fontId="17" fillId="0" borderId="16" xfId="28" applyNumberFormat="1" applyFont="1" applyBorder="1" applyAlignment="1">
      <alignment horizontal="center" vertical="center"/>
    </xf>
    <xf numFmtId="1" fontId="17" fillId="0" borderId="25" xfId="28" applyNumberFormat="1" applyFont="1" applyFill="1" applyBorder="1" applyAlignment="1">
      <alignment horizontal="center" vertical="center"/>
    </xf>
    <xf numFmtId="1" fontId="18" fillId="27" borderId="16" xfId="28" applyNumberFormat="1" applyFont="1" applyFill="1" applyBorder="1" applyAlignment="1">
      <alignment horizontal="center" vertical="center"/>
    </xf>
    <xf numFmtId="1" fontId="18" fillId="0" borderId="16" xfId="28" applyNumberFormat="1" applyFont="1" applyFill="1" applyBorder="1" applyAlignment="1">
      <alignment horizontal="center" vertical="center"/>
    </xf>
    <xf numFmtId="164" fontId="17" fillId="0" borderId="35" xfId="38" applyNumberFormat="1" applyFont="1" applyBorder="1" applyAlignment="1">
      <alignment horizontal="center" vertical="center"/>
    </xf>
    <xf numFmtId="164" fontId="17" fillId="0" borderId="30" xfId="38" applyNumberFormat="1" applyFont="1" applyBorder="1" applyAlignment="1">
      <alignment horizontal="center" vertical="center"/>
    </xf>
    <xf numFmtId="164" fontId="17" fillId="0" borderId="33" xfId="38" applyNumberFormat="1" applyFont="1" applyBorder="1" applyAlignment="1">
      <alignment horizontal="center" vertical="center"/>
    </xf>
    <xf numFmtId="164" fontId="19" fillId="27" borderId="34" xfId="28" applyNumberFormat="1" applyFont="1" applyFill="1" applyBorder="1" applyAlignment="1">
      <alignment horizontal="center" vertical="center"/>
    </xf>
    <xf numFmtId="164" fontId="17" fillId="0" borderId="35" xfId="28" applyNumberFormat="1" applyFont="1" applyBorder="1" applyAlignment="1">
      <alignment horizontal="center" vertical="center"/>
    </xf>
    <xf numFmtId="164" fontId="17" fillId="0" borderId="30" xfId="28" applyNumberFormat="1" applyFont="1" applyBorder="1" applyAlignment="1">
      <alignment horizontal="center" vertical="center"/>
    </xf>
    <xf numFmtId="164" fontId="17" fillId="0" borderId="33" xfId="28" applyNumberFormat="1" applyFont="1" applyFill="1" applyBorder="1" applyAlignment="1">
      <alignment horizontal="center" vertical="center"/>
    </xf>
    <xf numFmtId="164" fontId="18" fillId="27" borderId="30" xfId="28" applyNumberFormat="1" applyFont="1" applyFill="1" applyBorder="1" applyAlignment="1">
      <alignment horizontal="center" vertical="center"/>
    </xf>
    <xf numFmtId="164" fontId="18" fillId="0" borderId="35" xfId="28" applyNumberFormat="1" applyFont="1" applyFill="1" applyBorder="1" applyAlignment="1">
      <alignment horizontal="center" vertical="center"/>
    </xf>
    <xf numFmtId="164" fontId="18" fillId="0" borderId="30" xfId="28" applyNumberFormat="1" applyFont="1" applyFill="1" applyBorder="1" applyAlignment="1">
      <alignment horizontal="center" vertical="center"/>
    </xf>
    <xf numFmtId="164" fontId="39" fillId="26" borderId="16" xfId="28" applyNumberFormat="1" applyFont="1" applyFill="1" applyBorder="1" applyAlignment="1">
      <alignment horizontal="center" vertical="center"/>
    </xf>
    <xf numFmtId="164" fontId="39" fillId="25" borderId="16" xfId="28" applyNumberFormat="1" applyFont="1" applyFill="1" applyBorder="1" applyAlignment="1">
      <alignment horizontal="center" vertical="center"/>
    </xf>
    <xf numFmtId="164" fontId="19" fillId="27" borderId="28" xfId="28" applyNumberFormat="1" applyFont="1" applyFill="1" applyBorder="1" applyAlignment="1">
      <alignment horizontal="center" vertical="center"/>
    </xf>
    <xf numFmtId="164" fontId="18" fillId="27" borderId="16" xfId="28" applyNumberFormat="1" applyFont="1" applyFill="1" applyBorder="1" applyAlignment="1">
      <alignment horizontal="center" vertical="center"/>
    </xf>
    <xf numFmtId="164" fontId="18" fillId="0" borderId="29" xfId="28" applyNumberFormat="1" applyFont="1" applyFill="1" applyBorder="1" applyAlignment="1">
      <alignment horizontal="center" vertical="center"/>
    </xf>
    <xf numFmtId="164" fontId="18" fillId="0" borderId="16" xfId="28" applyNumberFormat="1" applyFont="1" applyFill="1" applyBorder="1" applyAlignment="1">
      <alignment horizontal="center" vertical="center"/>
    </xf>
    <xf numFmtId="1" fontId="19" fillId="27" borderId="34" xfId="28" applyNumberFormat="1" applyFont="1" applyFill="1" applyBorder="1" applyAlignment="1">
      <alignment horizontal="center" vertical="center"/>
    </xf>
    <xf numFmtId="1" fontId="17" fillId="0" borderId="35" xfId="28" applyNumberFormat="1" applyFont="1" applyBorder="1" applyAlignment="1">
      <alignment horizontal="center" vertical="center"/>
    </xf>
    <xf numFmtId="1" fontId="17" fillId="0" borderId="30" xfId="28" applyNumberFormat="1" applyFont="1" applyBorder="1" applyAlignment="1">
      <alignment horizontal="center" vertical="center"/>
    </xf>
    <xf numFmtId="1" fontId="17" fillId="0" borderId="33" xfId="28" applyNumberFormat="1" applyFont="1" applyFill="1" applyBorder="1" applyAlignment="1">
      <alignment horizontal="center" vertical="center"/>
    </xf>
    <xf numFmtId="1" fontId="18" fillId="27" borderId="30" xfId="28" applyNumberFormat="1" applyFont="1" applyFill="1" applyBorder="1" applyAlignment="1">
      <alignment horizontal="center" vertical="center"/>
    </xf>
    <xf numFmtId="1" fontId="18" fillId="0" borderId="35" xfId="28" applyNumberFormat="1" applyFont="1" applyFill="1" applyBorder="1" applyAlignment="1">
      <alignment horizontal="center" vertical="center"/>
    </xf>
    <xf numFmtId="1" fontId="18" fillId="0" borderId="30" xfId="28" applyNumberFormat="1" applyFont="1" applyFill="1" applyBorder="1" applyAlignment="1">
      <alignment horizontal="center" vertical="center"/>
    </xf>
    <xf numFmtId="0" fontId="18" fillId="0" borderId="38" xfId="28" applyFont="1" applyFill="1" applyBorder="1" applyAlignment="1">
      <alignment horizontal="right" vertical="center"/>
    </xf>
    <xf numFmtId="0" fontId="18" fillId="0" borderId="38" xfId="28" applyFont="1" applyFill="1" applyBorder="1" applyAlignment="1">
      <alignment horizontal="left" vertical="center"/>
    </xf>
    <xf numFmtId="1" fontId="18" fillId="0" borderId="38" xfId="28" applyNumberFormat="1" applyFont="1" applyFill="1" applyBorder="1" applyAlignment="1">
      <alignment horizontal="center" vertical="center"/>
    </xf>
    <xf numFmtId="0" fontId="11" fillId="0" borderId="38" xfId="28" applyFont="1" applyFill="1" applyBorder="1" applyAlignment="1">
      <alignment horizontal="center" vertical="center"/>
    </xf>
    <xf numFmtId="164" fontId="18" fillId="0" borderId="38" xfId="28" applyNumberFormat="1" applyFont="1" applyFill="1" applyBorder="1" applyAlignment="1">
      <alignment horizontal="center" vertical="center"/>
    </xf>
    <xf numFmtId="1" fontId="18" fillId="0" borderId="38" xfId="28" applyNumberFormat="1" applyFont="1" applyFill="1" applyBorder="1"/>
    <xf numFmtId="2" fontId="18" fillId="0" borderId="38" xfId="28" applyNumberFormat="1" applyFont="1" applyFill="1" applyBorder="1" applyAlignment="1">
      <alignment horizontal="center" vertical="center"/>
    </xf>
    <xf numFmtId="164" fontId="18" fillId="0" borderId="38" xfId="28" applyNumberFormat="1" applyFont="1" applyFill="1" applyBorder="1"/>
    <xf numFmtId="2" fontId="18" fillId="0" borderId="38" xfId="28" applyNumberFormat="1" applyFont="1" applyFill="1" applyBorder="1"/>
    <xf numFmtId="0" fontId="18" fillId="0" borderId="0" xfId="28" applyFont="1" applyFill="1" applyBorder="1"/>
    <xf numFmtId="0" fontId="37" fillId="0" borderId="0" xfId="43" applyFont="1" applyBorder="1"/>
    <xf numFmtId="164" fontId="7" fillId="27" borderId="32" xfId="43" applyNumberFormat="1" applyFont="1" applyFill="1" applyBorder="1" applyAlignment="1">
      <alignment horizontal="centerContinuous" vertical="center" wrapText="1"/>
    </xf>
    <xf numFmtId="2" fontId="37" fillId="0" borderId="0" xfId="43" applyNumberFormat="1" applyFont="1" applyBorder="1"/>
    <xf numFmtId="1" fontId="37" fillId="0" borderId="0" xfId="43" applyNumberFormat="1" applyFont="1" applyBorder="1"/>
    <xf numFmtId="1" fontId="7" fillId="27" borderId="32" xfId="43" applyNumberFormat="1" applyFont="1" applyFill="1" applyBorder="1" applyAlignment="1">
      <alignment horizontal="centerContinuous" vertical="center" wrapText="1"/>
    </xf>
    <xf numFmtId="0" fontId="10" fillId="0" borderId="0" xfId="43" applyFont="1" applyBorder="1"/>
    <xf numFmtId="1" fontId="18" fillId="0" borderId="29" xfId="28" applyNumberFormat="1" applyFont="1" applyFill="1" applyBorder="1" applyAlignment="1">
      <alignment horizontal="center" vertical="center"/>
    </xf>
    <xf numFmtId="164" fontId="18" fillId="0" borderId="14" xfId="28" applyNumberFormat="1" applyFont="1" applyBorder="1" applyAlignment="1">
      <alignment horizontal="center" vertical="center"/>
    </xf>
    <xf numFmtId="164" fontId="18" fillId="0" borderId="12" xfId="28" applyNumberFormat="1" applyFont="1" applyBorder="1" applyAlignment="1">
      <alignment horizontal="center" vertical="center"/>
    </xf>
    <xf numFmtId="164" fontId="18" fillId="0" borderId="13" xfId="28" applyNumberFormat="1" applyFont="1" applyBorder="1" applyAlignment="1">
      <alignment horizontal="center" vertical="center"/>
    </xf>
    <xf numFmtId="164" fontId="18" fillId="0" borderId="11" xfId="28" applyNumberFormat="1" applyFont="1" applyFill="1" applyBorder="1" applyAlignment="1">
      <alignment horizontal="fill" vertical="center"/>
    </xf>
    <xf numFmtId="164" fontId="18" fillId="0" borderId="13" xfId="28" applyNumberFormat="1" applyFont="1" applyFill="1" applyBorder="1" applyAlignment="1">
      <alignment horizontal="center" vertical="center"/>
    </xf>
    <xf numFmtId="164" fontId="16" fillId="0" borderId="11" xfId="28" applyNumberFormat="1" applyFont="1" applyFill="1" applyBorder="1" applyAlignment="1">
      <alignment horizontal="fill" vertical="center" wrapText="1"/>
    </xf>
    <xf numFmtId="164" fontId="8" fillId="0" borderId="0" xfId="28" applyNumberFormat="1" applyFont="1"/>
    <xf numFmtId="0" fontId="9" fillId="0" borderId="10" xfId="43" applyFont="1" applyBorder="1"/>
    <xf numFmtId="2" fontId="7" fillId="27" borderId="10" xfId="50" applyNumberFormat="1" applyFont="1" applyFill="1" applyBorder="1" applyAlignment="1">
      <alignment horizontal="center" vertical="center" wrapText="1"/>
    </xf>
    <xf numFmtId="0" fontId="9" fillId="0" borderId="0" xfId="43" applyFont="1"/>
    <xf numFmtId="164" fontId="16" fillId="27" borderId="28" xfId="28" applyNumberFormat="1" applyFont="1" applyFill="1" applyBorder="1" applyAlignment="1">
      <alignment horizontal="center" vertical="center"/>
    </xf>
    <xf numFmtId="0" fontId="8" fillId="0" borderId="0" xfId="43" applyFont="1" applyBorder="1"/>
    <xf numFmtId="1" fontId="8" fillId="0" borderId="12" xfId="28" applyNumberFormat="1" applyFont="1" applyFill="1" applyBorder="1" applyAlignment="1">
      <alignment horizontal="center"/>
    </xf>
    <xf numFmtId="1" fontId="8" fillId="0" borderId="16" xfId="28" applyNumberFormat="1" applyFont="1" applyFill="1" applyBorder="1" applyAlignment="1">
      <alignment horizontal="center"/>
    </xf>
    <xf numFmtId="1" fontId="8" fillId="0" borderId="0" xfId="28" applyNumberFormat="1" applyFont="1" applyFill="1" applyBorder="1" applyAlignment="1">
      <alignment horizontal="center"/>
    </xf>
    <xf numFmtId="1" fontId="8" fillId="0" borderId="0" xfId="43" applyNumberFormat="1" applyFont="1" applyBorder="1" applyAlignment="1">
      <alignment horizontal="center"/>
    </xf>
    <xf numFmtId="164" fontId="18" fillId="0" borderId="12" xfId="50" applyNumberFormat="1" applyFont="1" applyFill="1" applyBorder="1" applyAlignment="1">
      <alignment horizontal="center" vertical="center"/>
    </xf>
    <xf numFmtId="0" fontId="18" fillId="0" borderId="12" xfId="50" applyFont="1" applyFill="1" applyBorder="1" applyAlignment="1">
      <alignment horizontal="center" vertical="center"/>
    </xf>
    <xf numFmtId="1" fontId="18" fillId="0" borderId="16" xfId="50" applyNumberFormat="1" applyFont="1" applyFill="1" applyBorder="1" applyAlignment="1">
      <alignment horizontal="center" vertical="center"/>
    </xf>
    <xf numFmtId="164" fontId="18" fillId="0" borderId="30" xfId="50" applyNumberFormat="1" applyFont="1" applyFill="1" applyBorder="1" applyAlignment="1">
      <alignment horizontal="center" vertical="center"/>
    </xf>
    <xf numFmtId="2" fontId="18" fillId="0" borderId="12" xfId="50" applyNumberFormat="1" applyFont="1" applyFill="1" applyBorder="1" applyAlignment="1">
      <alignment horizontal="center" vertical="center"/>
    </xf>
    <xf numFmtId="164" fontId="18" fillId="0" borderId="16" xfId="50" applyNumberFormat="1" applyFont="1" applyFill="1" applyBorder="1" applyAlignment="1">
      <alignment horizontal="center" vertical="center"/>
    </xf>
    <xf numFmtId="1" fontId="18" fillId="0" borderId="12" xfId="50" applyNumberFormat="1" applyFont="1" applyFill="1" applyBorder="1" applyAlignment="1">
      <alignment horizontal="center" vertical="center"/>
    </xf>
    <xf numFmtId="164" fontId="18" fillId="0" borderId="0" xfId="50" applyNumberFormat="1" applyFont="1" applyFill="1" applyBorder="1" applyAlignment="1">
      <alignment horizontal="center" vertical="center"/>
    </xf>
    <xf numFmtId="1" fontId="18" fillId="0" borderId="30" xfId="50" applyNumberFormat="1" applyFont="1" applyFill="1" applyBorder="1" applyAlignment="1">
      <alignment horizontal="center" vertical="center"/>
    </xf>
    <xf numFmtId="164" fontId="18" fillId="0" borderId="14" xfId="50" applyNumberFormat="1" applyFont="1" applyFill="1" applyBorder="1" applyAlignment="1">
      <alignment horizontal="center" vertical="center"/>
    </xf>
    <xf numFmtId="164" fontId="16" fillId="0" borderId="0" xfId="50" applyNumberFormat="1" applyFont="1" applyFill="1" applyAlignment="1">
      <alignment horizontal="center" vertical="center"/>
    </xf>
    <xf numFmtId="0" fontId="18" fillId="0" borderId="12" xfId="50" applyFont="1" applyFill="1" applyBorder="1" applyAlignment="1">
      <alignment horizontal="left"/>
    </xf>
    <xf numFmtId="0" fontId="18" fillId="0" borderId="12" xfId="50" applyFont="1" applyFill="1" applyBorder="1"/>
    <xf numFmtId="0" fontId="18" fillId="0" borderId="24" xfId="50" applyFont="1" applyFill="1" applyBorder="1" applyAlignment="1">
      <alignment horizontal="left"/>
    </xf>
    <xf numFmtId="0" fontId="18" fillId="0" borderId="24" xfId="50" applyFont="1" applyFill="1" applyBorder="1"/>
    <xf numFmtId="164" fontId="18" fillId="0" borderId="24" xfId="50" applyNumberFormat="1" applyFont="1" applyFill="1" applyBorder="1" applyAlignment="1">
      <alignment horizontal="center" vertical="center"/>
    </xf>
    <xf numFmtId="164" fontId="18" fillId="0" borderId="36" xfId="50" applyNumberFormat="1" applyFont="1" applyFill="1" applyBorder="1" applyAlignment="1">
      <alignment horizontal="center" vertical="center"/>
    </xf>
    <xf numFmtId="2" fontId="18" fillId="0" borderId="24" xfId="50" applyNumberFormat="1" applyFont="1" applyFill="1" applyBorder="1" applyAlignment="1">
      <alignment horizontal="center" vertical="center"/>
    </xf>
    <xf numFmtId="1" fontId="18" fillId="0" borderId="24" xfId="50" applyNumberFormat="1" applyFont="1" applyFill="1" applyBorder="1" applyAlignment="1">
      <alignment horizontal="center" vertical="center"/>
    </xf>
    <xf numFmtId="1" fontId="18" fillId="0" borderId="36" xfId="50" applyNumberFormat="1" applyFont="1" applyFill="1" applyBorder="1" applyAlignment="1">
      <alignment horizontal="center" vertical="center"/>
    </xf>
    <xf numFmtId="15" fontId="18" fillId="0" borderId="12" xfId="50" applyNumberFormat="1" applyFont="1" applyFill="1" applyBorder="1" applyAlignment="1">
      <alignment horizontal="center"/>
    </xf>
    <xf numFmtId="0" fontId="18" fillId="0" borderId="12" xfId="50" applyFont="1" applyFill="1" applyBorder="1" applyAlignment="1">
      <alignment horizontal="center"/>
    </xf>
    <xf numFmtId="0" fontId="18" fillId="0" borderId="16" xfId="50" applyFont="1" applyFill="1" applyBorder="1" applyAlignment="1">
      <alignment horizontal="center"/>
    </xf>
    <xf numFmtId="15" fontId="18" fillId="0" borderId="24" xfId="50" applyNumberFormat="1" applyFont="1" applyFill="1" applyBorder="1" applyAlignment="1">
      <alignment horizontal="center"/>
    </xf>
    <xf numFmtId="0" fontId="18" fillId="0" borderId="24" xfId="50" applyFont="1" applyFill="1" applyBorder="1" applyAlignment="1">
      <alignment horizontal="center"/>
    </xf>
    <xf numFmtId="0" fontId="18" fillId="0" borderId="18" xfId="50" applyFont="1" applyFill="1" applyBorder="1" applyAlignment="1">
      <alignment horizontal="center"/>
    </xf>
    <xf numFmtId="0" fontId="18" fillId="0" borderId="24" xfId="50" applyFont="1" applyFill="1" applyBorder="1" applyAlignment="1">
      <alignment horizontal="center" vertical="center"/>
    </xf>
    <xf numFmtId="1" fontId="18" fillId="0" borderId="18" xfId="50" applyNumberFormat="1" applyFont="1" applyFill="1" applyBorder="1" applyAlignment="1">
      <alignment horizontal="center" vertical="center"/>
    </xf>
    <xf numFmtId="164" fontId="18" fillId="0" borderId="18" xfId="50" applyNumberFormat="1" applyFont="1" applyFill="1" applyBorder="1" applyAlignment="1">
      <alignment horizontal="center" vertical="center"/>
    </xf>
    <xf numFmtId="164" fontId="16" fillId="60" borderId="15" xfId="50" applyNumberFormat="1" applyFont="1" applyFill="1" applyBorder="1" applyAlignment="1">
      <alignment horizontal="left" vertical="center"/>
    </xf>
    <xf numFmtId="164" fontId="16" fillId="60" borderId="15" xfId="50" applyNumberFormat="1" applyFont="1" applyFill="1" applyBorder="1" applyAlignment="1">
      <alignment horizontal="center" vertical="center"/>
    </xf>
    <xf numFmtId="1" fontId="16" fillId="60" borderId="15" xfId="50" applyNumberFormat="1" applyFont="1" applyFill="1" applyBorder="1" applyAlignment="1">
      <alignment horizontal="center" vertical="center"/>
    </xf>
    <xf numFmtId="1" fontId="16" fillId="60" borderId="28" xfId="50" applyNumberFormat="1" applyFont="1" applyFill="1" applyBorder="1" applyAlignment="1">
      <alignment horizontal="center" vertical="center"/>
    </xf>
    <xf numFmtId="164" fontId="16" fillId="60" borderId="34" xfId="50" applyNumberFormat="1" applyFont="1" applyFill="1" applyBorder="1" applyAlignment="1">
      <alignment horizontal="center" vertical="center"/>
    </xf>
    <xf numFmtId="164" fontId="19" fillId="60" borderId="15" xfId="50" applyNumberFormat="1" applyFont="1" applyFill="1" applyBorder="1" applyAlignment="1">
      <alignment horizontal="center" vertical="center"/>
    </xf>
    <xf numFmtId="1" fontId="19" fillId="60" borderId="15" xfId="50" applyNumberFormat="1" applyFont="1" applyFill="1" applyBorder="1" applyAlignment="1">
      <alignment horizontal="center" vertical="center"/>
    </xf>
    <xf numFmtId="1" fontId="19" fillId="60" borderId="28" xfId="50" applyNumberFormat="1" applyFont="1" applyFill="1" applyBorder="1" applyAlignment="1">
      <alignment horizontal="center" vertical="center"/>
    </xf>
    <xf numFmtId="164" fontId="19" fillId="60" borderId="34" xfId="50" applyNumberFormat="1" applyFont="1" applyFill="1" applyBorder="1" applyAlignment="1">
      <alignment horizontal="center" vertical="center"/>
    </xf>
    <xf numFmtId="2" fontId="19" fillId="60" borderId="15" xfId="50" applyNumberFormat="1" applyFont="1" applyFill="1" applyBorder="1" applyAlignment="1">
      <alignment horizontal="center" vertical="center"/>
    </xf>
    <xf numFmtId="164" fontId="19" fillId="60" borderId="28" xfId="50" applyNumberFormat="1" applyFont="1" applyFill="1" applyBorder="1" applyAlignment="1">
      <alignment horizontal="center" vertical="center"/>
    </xf>
    <xf numFmtId="1" fontId="19" fillId="60" borderId="34" xfId="50" applyNumberFormat="1" applyFont="1" applyFill="1" applyBorder="1" applyAlignment="1">
      <alignment horizontal="center" vertical="center"/>
    </xf>
    <xf numFmtId="0" fontId="37" fillId="0" borderId="17" xfId="43" applyFont="1" applyBorder="1"/>
    <xf numFmtId="2" fontId="37" fillId="0" borderId="17" xfId="43" applyNumberFormat="1" applyFont="1" applyBorder="1"/>
    <xf numFmtId="1" fontId="37" fillId="0" borderId="17" xfId="43" applyNumberFormat="1" applyFont="1" applyBorder="1"/>
    <xf numFmtId="0" fontId="9" fillId="0" borderId="17" xfId="43" applyFont="1" applyBorder="1"/>
    <xf numFmtId="164" fontId="11" fillId="0" borderId="14" xfId="50" applyNumberFormat="1" applyFont="1" applyFill="1" applyBorder="1" applyAlignment="1">
      <alignment horizontal="center" vertical="center"/>
    </xf>
    <xf numFmtId="0" fontId="11" fillId="0" borderId="14" xfId="50" applyFont="1" applyFill="1" applyBorder="1" applyAlignment="1">
      <alignment horizontal="center" vertical="center"/>
    </xf>
    <xf numFmtId="164" fontId="11" fillId="0" borderId="35" xfId="50" applyNumberFormat="1" applyFont="1" applyFill="1" applyBorder="1" applyAlignment="1">
      <alignment horizontal="center" vertical="center"/>
    </xf>
    <xf numFmtId="2" fontId="11" fillId="0" borderId="14" xfId="50" applyNumberFormat="1" applyFont="1" applyFill="1" applyBorder="1" applyAlignment="1">
      <alignment horizontal="center" vertical="center"/>
    </xf>
    <xf numFmtId="164" fontId="11" fillId="0" borderId="29" xfId="50" applyNumberFormat="1" applyFont="1" applyFill="1" applyBorder="1" applyAlignment="1">
      <alignment horizontal="center" vertical="center"/>
    </xf>
    <xf numFmtId="1" fontId="11" fillId="0" borderId="14" xfId="50" applyNumberFormat="1" applyFont="1" applyFill="1" applyBorder="1" applyAlignment="1">
      <alignment horizontal="center" vertical="center"/>
    </xf>
    <xf numFmtId="1" fontId="11" fillId="0" borderId="35" xfId="50" applyNumberFormat="1" applyFont="1" applyFill="1" applyBorder="1" applyAlignment="1">
      <alignment horizontal="center" vertical="center"/>
    </xf>
    <xf numFmtId="164" fontId="11" fillId="0" borderId="12" xfId="50" applyNumberFormat="1" applyFont="1" applyFill="1" applyBorder="1" applyAlignment="1">
      <alignment horizontal="center" vertical="center"/>
    </xf>
    <xf numFmtId="164" fontId="11" fillId="0" borderId="30" xfId="50" applyNumberFormat="1" applyFont="1" applyFill="1" applyBorder="1" applyAlignment="1">
      <alignment horizontal="center" vertical="center"/>
    </xf>
    <xf numFmtId="2" fontId="11" fillId="0" borderId="12" xfId="50" applyNumberFormat="1" applyFont="1" applyFill="1" applyBorder="1" applyAlignment="1">
      <alignment horizontal="center" vertical="center"/>
    </xf>
    <xf numFmtId="164" fontId="11" fillId="0" borderId="16" xfId="50" applyNumberFormat="1" applyFont="1" applyFill="1" applyBorder="1" applyAlignment="1">
      <alignment horizontal="center" vertical="center"/>
    </xf>
    <xf numFmtId="1" fontId="11" fillId="0" borderId="12" xfId="50" applyNumberFormat="1" applyFont="1" applyFill="1" applyBorder="1" applyAlignment="1">
      <alignment horizontal="center" vertical="center"/>
    </xf>
    <xf numFmtId="1" fontId="11" fillId="0" borderId="30" xfId="50" applyNumberFormat="1" applyFont="1" applyFill="1" applyBorder="1" applyAlignment="1">
      <alignment horizontal="center" vertical="center"/>
    </xf>
    <xf numFmtId="1" fontId="11" fillId="0" borderId="16" xfId="50" applyNumberFormat="1" applyFont="1" applyFill="1" applyBorder="1" applyAlignment="1">
      <alignment horizontal="center" vertical="center"/>
    </xf>
    <xf numFmtId="0" fontId="8" fillId="0" borderId="0" xfId="43" applyFill="1" applyBorder="1" applyAlignment="1">
      <alignment horizontal="center"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horizontal="center" vertical="top"/>
    </xf>
    <xf numFmtId="0" fontId="71" fillId="0" borderId="0" xfId="0" applyFont="1"/>
    <xf numFmtId="167" fontId="72" fillId="0" borderId="0" xfId="200" applyAlignment="1">
      <alignment horizontal="center"/>
    </xf>
    <xf numFmtId="167" fontId="12" fillId="0" borderId="0" xfId="200" applyFont="1" applyFill="1" applyBorder="1" applyAlignment="1" applyProtection="1">
      <alignment horizontal="center"/>
    </xf>
    <xf numFmtId="167" fontId="72" fillId="0" borderId="0" xfId="200"/>
    <xf numFmtId="167" fontId="12" fillId="0" borderId="0" xfId="200" applyFont="1" applyFill="1" applyAlignment="1" applyProtection="1">
      <alignment horizontal="center"/>
    </xf>
    <xf numFmtId="167" fontId="12" fillId="0" borderId="0" xfId="200" applyFont="1" applyFill="1" applyAlignment="1">
      <alignment horizontal="center"/>
    </xf>
    <xf numFmtId="167" fontId="11" fillId="0" borderId="62" xfId="200" applyFont="1" applyBorder="1" applyAlignment="1">
      <alignment horizontal="center"/>
    </xf>
    <xf numFmtId="167" fontId="11" fillId="0" borderId="62" xfId="200" applyFont="1" applyFill="1" applyBorder="1" applyAlignment="1">
      <alignment horizontal="center"/>
    </xf>
    <xf numFmtId="167" fontId="12" fillId="0" borderId="17" xfId="200" applyFont="1" applyBorder="1" applyAlignment="1" applyProtection="1">
      <alignment horizontal="left"/>
    </xf>
    <xf numFmtId="167" fontId="12" fillId="0" borderId="17" xfId="200" applyFont="1" applyFill="1" applyBorder="1" applyAlignment="1" applyProtection="1">
      <alignment vertical="center"/>
    </xf>
    <xf numFmtId="167" fontId="12" fillId="0" borderId="0" xfId="200" applyFont="1" applyBorder="1" applyAlignment="1" applyProtection="1">
      <alignment horizontal="left"/>
    </xf>
    <xf numFmtId="167" fontId="12" fillId="0" borderId="0" xfId="200" applyFont="1" applyBorder="1" applyAlignment="1">
      <alignment horizontal="center"/>
    </xf>
    <xf numFmtId="167" fontId="12" fillId="0" borderId="0" xfId="200" applyFont="1" applyBorder="1" applyAlignment="1" applyProtection="1">
      <alignment horizontal="center"/>
    </xf>
    <xf numFmtId="167" fontId="12" fillId="0" borderId="0" xfId="200" applyFont="1" applyFill="1" applyBorder="1" applyAlignment="1">
      <alignment horizontal="center"/>
    </xf>
    <xf numFmtId="167" fontId="11" fillId="0" borderId="0" xfId="200" applyFont="1" applyAlignment="1" applyProtection="1">
      <alignment horizontal="left"/>
    </xf>
    <xf numFmtId="49" fontId="16" fillId="0" borderId="0" xfId="200" applyNumberFormat="1" applyFont="1" applyFill="1" applyBorder="1" applyAlignment="1" applyProtection="1">
      <alignment horizontal="center"/>
    </xf>
    <xf numFmtId="49" fontId="11" fillId="61" borderId="0" xfId="200" applyNumberFormat="1" applyFont="1" applyFill="1" applyBorder="1" applyAlignment="1" applyProtection="1">
      <alignment horizontal="center"/>
    </xf>
    <xf numFmtId="49" fontId="11" fillId="62" borderId="0" xfId="200" applyNumberFormat="1" applyFont="1" applyFill="1" applyBorder="1" applyAlignment="1" applyProtection="1">
      <alignment horizontal="center"/>
    </xf>
    <xf numFmtId="49" fontId="11" fillId="62" borderId="0" xfId="200" applyNumberFormat="1" applyFont="1" applyFill="1" applyBorder="1" applyAlignment="1">
      <alignment horizontal="center"/>
    </xf>
    <xf numFmtId="49" fontId="11" fillId="0" borderId="0" xfId="200" applyNumberFormat="1" applyFont="1" applyBorder="1" applyAlignment="1" applyProtection="1">
      <alignment horizontal="center"/>
    </xf>
    <xf numFmtId="49" fontId="11" fillId="63" borderId="0" xfId="200" applyNumberFormat="1" applyFont="1" applyFill="1" applyBorder="1" applyAlignment="1" applyProtection="1">
      <alignment horizontal="center"/>
    </xf>
    <xf numFmtId="49" fontId="11" fillId="64" borderId="0" xfId="200" applyNumberFormat="1" applyFont="1" applyFill="1" applyBorder="1" applyAlignment="1" applyProtection="1">
      <alignment horizontal="center"/>
    </xf>
    <xf numFmtId="167" fontId="72" fillId="0" borderId="0" xfId="200" applyFill="1" applyAlignment="1">
      <alignment horizontal="center"/>
    </xf>
    <xf numFmtId="167" fontId="11" fillId="0" borderId="0" xfId="200" applyFont="1" applyFill="1" applyAlignment="1" applyProtection="1">
      <alignment horizontal="left"/>
    </xf>
    <xf numFmtId="167" fontId="16" fillId="0" borderId="0" xfId="200" applyFont="1" applyFill="1" applyAlignment="1" applyProtection="1">
      <alignment horizontal="center"/>
    </xf>
    <xf numFmtId="49" fontId="11" fillId="0" borderId="0" xfId="200" applyNumberFormat="1" applyFont="1" applyFill="1" applyBorder="1" applyAlignment="1" applyProtection="1">
      <alignment horizontal="center"/>
    </xf>
    <xf numFmtId="49" fontId="11" fillId="0" borderId="0" xfId="200" applyNumberFormat="1" applyFont="1" applyFill="1" applyBorder="1" applyAlignment="1">
      <alignment horizontal="center"/>
    </xf>
    <xf numFmtId="167" fontId="72" fillId="0" borderId="0" xfId="200" applyFill="1"/>
    <xf numFmtId="167" fontId="11" fillId="0" borderId="0" xfId="200" applyFont="1" applyBorder="1" applyAlignment="1">
      <alignment horizontal="center"/>
    </xf>
    <xf numFmtId="167" fontId="16" fillId="0" borderId="0" xfId="200" applyFont="1" applyAlignment="1" applyProtection="1">
      <alignment horizontal="center"/>
    </xf>
    <xf numFmtId="167" fontId="12" fillId="0" borderId="0" xfId="200" applyFont="1" applyAlignment="1" applyProtection="1">
      <alignment horizontal="left"/>
    </xf>
    <xf numFmtId="49" fontId="11" fillId="0" borderId="0" xfId="200" applyNumberFormat="1" applyFont="1" applyBorder="1" applyAlignment="1">
      <alignment horizontal="center"/>
    </xf>
    <xf numFmtId="167" fontId="72" fillId="0" borderId="0" xfId="200" applyAlignment="1" applyProtection="1">
      <alignment horizontal="left"/>
    </xf>
    <xf numFmtId="167" fontId="72" fillId="0" borderId="0" xfId="200" applyAlignment="1" applyProtection="1">
      <alignment horizontal="center"/>
    </xf>
    <xf numFmtId="167" fontId="72" fillId="0" borderId="0" xfId="200" applyFill="1" applyAlignment="1" applyProtection="1">
      <alignment horizontal="center"/>
    </xf>
    <xf numFmtId="167" fontId="11" fillId="0" borderId="62" xfId="200" applyFont="1" applyBorder="1" applyAlignment="1" applyProtection="1">
      <alignment horizontal="left"/>
    </xf>
    <xf numFmtId="49" fontId="16" fillId="0" borderId="62" xfId="200" applyNumberFormat="1" applyFont="1" applyFill="1" applyBorder="1" applyAlignment="1" applyProtection="1">
      <alignment horizontal="center"/>
    </xf>
    <xf numFmtId="49" fontId="11" fillId="61" borderId="62" xfId="200" applyNumberFormat="1" applyFont="1" applyFill="1" applyBorder="1" applyAlignment="1" applyProtection="1">
      <alignment horizontal="center"/>
    </xf>
    <xf numFmtId="49" fontId="11" fillId="62" borderId="62" xfId="200" applyNumberFormat="1" applyFont="1" applyFill="1" applyBorder="1" applyAlignment="1" applyProtection="1">
      <alignment horizontal="center"/>
    </xf>
    <xf numFmtId="49" fontId="11" fillId="62" borderId="62" xfId="200" applyNumberFormat="1" applyFont="1" applyFill="1" applyBorder="1" applyAlignment="1">
      <alignment horizontal="center"/>
    </xf>
    <xf numFmtId="49" fontId="11" fillId="0" borderId="62" xfId="200" applyNumberFormat="1" applyFont="1" applyBorder="1" applyAlignment="1" applyProtection="1">
      <alignment horizontal="center"/>
    </xf>
    <xf numFmtId="49" fontId="11" fillId="63" borderId="62" xfId="200" applyNumberFormat="1" applyFont="1" applyFill="1" applyBorder="1" applyAlignment="1" applyProtection="1">
      <alignment horizontal="center"/>
    </xf>
    <xf numFmtId="49" fontId="11" fillId="64" borderId="62" xfId="200" applyNumberFormat="1" applyFont="1" applyFill="1" applyBorder="1" applyAlignment="1" applyProtection="1">
      <alignment horizontal="center"/>
    </xf>
    <xf numFmtId="167" fontId="16" fillId="0" borderId="62" xfId="200" applyFont="1" applyBorder="1" applyAlignment="1" applyProtection="1">
      <alignment horizontal="center"/>
    </xf>
    <xf numFmtId="167" fontId="11" fillId="0" borderId="0" xfId="200" applyFont="1" applyBorder="1" applyAlignment="1" applyProtection="1">
      <alignment horizontal="left"/>
    </xf>
    <xf numFmtId="167" fontId="11" fillId="0" borderId="0" xfId="200" applyFont="1" applyBorder="1"/>
    <xf numFmtId="167" fontId="11" fillId="0" borderId="0" xfId="200" applyFont="1" applyFill="1" applyBorder="1"/>
    <xf numFmtId="167" fontId="7" fillId="0" borderId="0" xfId="200" applyFont="1" applyBorder="1" applyAlignment="1" applyProtection="1">
      <alignment horizontal="left"/>
    </xf>
    <xf numFmtId="167" fontId="8" fillId="0" borderId="0" xfId="200" applyFont="1" applyBorder="1"/>
    <xf numFmtId="167" fontId="8" fillId="0" borderId="0" xfId="200" applyFont="1" applyAlignment="1" applyProtection="1">
      <alignment horizontal="left"/>
    </xf>
    <xf numFmtId="167" fontId="11" fillId="0" borderId="0" xfId="200" applyFont="1"/>
    <xf numFmtId="167" fontId="8" fillId="0" borderId="0" xfId="200" applyFont="1"/>
    <xf numFmtId="167" fontId="11" fillId="0" borderId="0" xfId="200" applyFont="1" applyAlignment="1">
      <alignment horizontal="center"/>
    </xf>
    <xf numFmtId="167" fontId="11" fillId="0" borderId="0" xfId="200" applyFont="1" applyFill="1"/>
    <xf numFmtId="0" fontId="8" fillId="0" borderId="0" xfId="0" applyFont="1" applyAlignment="1" applyProtection="1">
      <alignment horizontal="left" vertical="top"/>
    </xf>
    <xf numFmtId="0" fontId="16" fillId="0" borderId="10" xfId="51" applyFont="1" applyFill="1" applyBorder="1" applyAlignment="1">
      <alignment horizontal="center" vertical="center"/>
    </xf>
    <xf numFmtId="0" fontId="16" fillId="0" borderId="14" xfId="51" applyFont="1" applyFill="1" applyBorder="1" applyAlignment="1">
      <alignment horizontal="center" vertical="center"/>
    </xf>
    <xf numFmtId="0" fontId="16" fillId="29" borderId="12" xfId="51" applyFont="1" applyFill="1" applyBorder="1" applyAlignment="1">
      <alignment horizontal="center" vertical="center"/>
    </xf>
    <xf numFmtId="0" fontId="16" fillId="0" borderId="12" xfId="51" applyFont="1" applyFill="1" applyBorder="1" applyAlignment="1">
      <alignment horizontal="center" vertical="center"/>
    </xf>
    <xf numFmtId="0" fontId="16" fillId="0" borderId="24" xfId="51" applyFont="1" applyFill="1" applyBorder="1" applyAlignment="1">
      <alignment horizontal="center" vertical="center"/>
    </xf>
    <xf numFmtId="0" fontId="16" fillId="24" borderId="14" xfId="198" applyFont="1" applyFill="1" applyBorder="1" applyAlignment="1">
      <alignment horizontal="left" vertical="center"/>
    </xf>
    <xf numFmtId="164" fontId="16" fillId="29" borderId="12" xfId="198" applyNumberFormat="1" applyFont="1" applyFill="1" applyBorder="1" applyAlignment="1">
      <alignment horizontal="left" vertical="center"/>
    </xf>
    <xf numFmtId="164" fontId="16" fillId="25" borderId="12" xfId="198" applyNumberFormat="1" applyFont="1" applyFill="1" applyBorder="1" applyAlignment="1">
      <alignment horizontal="left" vertical="center"/>
    </xf>
    <xf numFmtId="0" fontId="16" fillId="26" borderId="24" xfId="198" applyFont="1" applyFill="1" applyBorder="1" applyAlignment="1">
      <alignment horizontal="left" vertical="center"/>
    </xf>
    <xf numFmtId="1" fontId="17" fillId="0" borderId="35" xfId="38" applyNumberFormat="1" applyFont="1" applyBorder="1" applyAlignment="1">
      <alignment horizontal="center" vertical="center"/>
    </xf>
    <xf numFmtId="1" fontId="17" fillId="0" borderId="30" xfId="38" applyNumberFormat="1" applyFont="1" applyBorder="1" applyAlignment="1">
      <alignment horizontal="center" vertical="center"/>
    </xf>
    <xf numFmtId="1" fontId="17" fillId="0" borderId="33" xfId="38" applyNumberFormat="1" applyFont="1" applyBorder="1" applyAlignment="1">
      <alignment horizontal="center" vertical="center"/>
    </xf>
    <xf numFmtId="0" fontId="75" fillId="0" borderId="11" xfId="50" applyFont="1" applyFill="1" applyBorder="1" applyAlignment="1">
      <alignment horizontal="left" vertical="center"/>
    </xf>
    <xf numFmtId="2" fontId="16" fillId="60" borderId="15" xfId="50" applyNumberFormat="1" applyFont="1" applyFill="1" applyBorder="1" applyAlignment="1">
      <alignment horizontal="center" vertical="center"/>
    </xf>
    <xf numFmtId="164" fontId="16" fillId="60" borderId="28" xfId="50" applyNumberFormat="1" applyFont="1" applyFill="1" applyBorder="1" applyAlignment="1">
      <alignment horizontal="center" vertical="center"/>
    </xf>
    <xf numFmtId="1" fontId="16" fillId="60" borderId="34" xfId="50" applyNumberFormat="1" applyFont="1" applyFill="1" applyBorder="1" applyAlignment="1">
      <alignment horizontal="center" vertical="center"/>
    </xf>
    <xf numFmtId="0" fontId="7" fillId="27" borderId="37" xfId="28" applyFont="1" applyFill="1" applyBorder="1" applyAlignment="1">
      <alignment horizontal="left" vertical="center" wrapText="1"/>
    </xf>
    <xf numFmtId="0" fontId="37" fillId="0" borderId="19" xfId="43" applyFont="1" applyBorder="1"/>
    <xf numFmtId="0" fontId="4" fillId="0" borderId="63" xfId="201" applyFill="1" applyBorder="1"/>
    <xf numFmtId="0" fontId="4" fillId="0" borderId="0" xfId="201" applyFont="1"/>
    <xf numFmtId="0" fontId="4" fillId="0" borderId="0" xfId="201"/>
    <xf numFmtId="0" fontId="4" fillId="0" borderId="19" xfId="201" applyBorder="1" applyAlignment="1">
      <alignment horizontal="center"/>
    </xf>
    <xf numFmtId="0" fontId="4" fillId="0" borderId="22" xfId="201" applyBorder="1" applyAlignment="1">
      <alignment horizontal="center"/>
    </xf>
    <xf numFmtId="0" fontId="4" fillId="0" borderId="31" xfId="201" applyBorder="1" applyAlignment="1">
      <alignment horizontal="center"/>
    </xf>
    <xf numFmtId="0" fontId="80" fillId="0" borderId="63" xfId="201" applyFont="1" applyBorder="1"/>
    <xf numFmtId="164" fontId="81" fillId="0" borderId="0" xfId="50" applyNumberFormat="1" applyFont="1" applyFill="1" applyBorder="1" applyAlignment="1">
      <alignment horizontal="center"/>
    </xf>
    <xf numFmtId="164" fontId="81" fillId="0" borderId="0" xfId="50" applyNumberFormat="1" applyFont="1" applyFill="1" applyBorder="1" applyAlignment="1">
      <alignment horizontal="center" vertical="center"/>
    </xf>
    <xf numFmtId="1" fontId="81" fillId="0" borderId="69" xfId="50" applyNumberFormat="1" applyFont="1" applyFill="1" applyBorder="1" applyAlignment="1">
      <alignment horizontal="center"/>
    </xf>
    <xf numFmtId="1" fontId="81" fillId="0" borderId="0" xfId="50" applyNumberFormat="1" applyFont="1" applyFill="1" applyBorder="1" applyAlignment="1">
      <alignment horizontal="center" vertical="center"/>
    </xf>
    <xf numFmtId="164" fontId="81" fillId="0" borderId="70" xfId="50" applyNumberFormat="1" applyFont="1" applyFill="1" applyBorder="1" applyAlignment="1">
      <alignment horizontal="center"/>
    </xf>
    <xf numFmtId="2" fontId="81" fillId="0" borderId="69" xfId="50" applyNumberFormat="1" applyFont="1" applyFill="1" applyBorder="1" applyAlignment="1">
      <alignment horizontal="center"/>
    </xf>
    <xf numFmtId="2" fontId="81" fillId="0" borderId="0" xfId="50" applyNumberFormat="1" applyFont="1" applyFill="1" applyBorder="1" applyAlignment="1">
      <alignment horizontal="center" vertical="center"/>
    </xf>
    <xf numFmtId="164" fontId="81" fillId="0" borderId="69" xfId="50" applyNumberFormat="1" applyFont="1" applyFill="1" applyBorder="1" applyAlignment="1">
      <alignment horizontal="center"/>
    </xf>
    <xf numFmtId="164" fontId="81" fillId="0" borderId="69" xfId="50" applyNumberFormat="1" applyFont="1" applyFill="1" applyBorder="1" applyAlignment="1">
      <alignment horizontal="center" vertical="center"/>
    </xf>
    <xf numFmtId="1" fontId="4" fillId="0" borderId="71" xfId="201" applyNumberFormat="1" applyBorder="1" applyAlignment="1" applyProtection="1">
      <alignment horizontal="center" vertical="center"/>
    </xf>
    <xf numFmtId="1" fontId="4" fillId="0" borderId="0" xfId="201" applyNumberFormat="1" applyAlignment="1" applyProtection="1">
      <alignment horizontal="center" vertical="center"/>
    </xf>
    <xf numFmtId="1" fontId="4" fillId="0" borderId="69" xfId="201" applyNumberFormat="1" applyBorder="1" applyAlignment="1" applyProtection="1">
      <alignment horizontal="center" vertical="center"/>
    </xf>
    <xf numFmtId="168" fontId="4" fillId="0" borderId="69" xfId="201" applyNumberFormat="1" applyBorder="1" applyAlignment="1" applyProtection="1">
      <alignment horizontal="center" vertical="center"/>
    </xf>
    <xf numFmtId="168" fontId="4" fillId="0" borderId="0" xfId="201" applyNumberFormat="1" applyAlignment="1" applyProtection="1">
      <alignment horizontal="center" vertical="center"/>
    </xf>
    <xf numFmtId="0" fontId="4" fillId="0" borderId="0" xfId="201" applyAlignment="1">
      <alignment horizontal="center"/>
    </xf>
    <xf numFmtId="0" fontId="80" fillId="0" borderId="68" xfId="201" applyFont="1" applyFill="1" applyBorder="1"/>
    <xf numFmtId="164" fontId="80" fillId="0" borderId="10" xfId="201" applyNumberFormat="1" applyFont="1" applyBorder="1" applyAlignment="1">
      <alignment horizontal="center"/>
    </xf>
    <xf numFmtId="1" fontId="80" fillId="0" borderId="20" xfId="201" applyNumberFormat="1" applyFont="1" applyBorder="1" applyAlignment="1">
      <alignment horizontal="center"/>
    </xf>
    <xf numFmtId="1" fontId="80" fillId="0" borderId="10" xfId="201" applyNumberFormat="1" applyFont="1" applyBorder="1" applyAlignment="1">
      <alignment horizontal="center"/>
    </xf>
    <xf numFmtId="164" fontId="80" fillId="0" borderId="72" xfId="201" applyNumberFormat="1" applyFont="1" applyBorder="1" applyAlignment="1">
      <alignment horizontal="center"/>
    </xf>
    <xf numFmtId="2" fontId="80" fillId="0" borderId="20" xfId="201" applyNumberFormat="1" applyFont="1" applyBorder="1" applyAlignment="1">
      <alignment horizontal="center"/>
    </xf>
    <xf numFmtId="2" fontId="80" fillId="0" borderId="10" xfId="201" applyNumberFormat="1" applyFont="1" applyBorder="1" applyAlignment="1">
      <alignment horizontal="center"/>
    </xf>
    <xf numFmtId="164" fontId="80" fillId="0" borderId="20" xfId="201" applyNumberFormat="1" applyFont="1" applyBorder="1" applyAlignment="1">
      <alignment horizontal="center"/>
    </xf>
    <xf numFmtId="1" fontId="80" fillId="0" borderId="72" xfId="201" applyNumberFormat="1" applyFont="1" applyBorder="1" applyAlignment="1">
      <alignment horizontal="center" vertical="center"/>
    </xf>
    <xf numFmtId="1" fontId="80" fillId="0" borderId="10" xfId="201" applyNumberFormat="1" applyFont="1" applyBorder="1" applyAlignment="1">
      <alignment horizontal="center" vertical="center"/>
    </xf>
    <xf numFmtId="1" fontId="80" fillId="0" borderId="20" xfId="201" applyNumberFormat="1" applyFont="1" applyBorder="1" applyAlignment="1">
      <alignment horizontal="center" vertical="center"/>
    </xf>
    <xf numFmtId="164" fontId="81" fillId="0" borderId="0" xfId="50" applyNumberFormat="1" applyFont="1" applyFill="1" applyBorder="1"/>
    <xf numFmtId="164" fontId="81" fillId="0" borderId="70" xfId="50" applyNumberFormat="1" applyFont="1" applyFill="1" applyBorder="1" applyAlignment="1">
      <alignment horizontal="center" vertical="center"/>
    </xf>
    <xf numFmtId="1" fontId="81" fillId="0" borderId="73" xfId="50" applyNumberFormat="1" applyFont="1" applyFill="1" applyBorder="1" applyAlignment="1">
      <alignment horizontal="center" vertical="center"/>
    </xf>
    <xf numFmtId="164" fontId="81" fillId="0" borderId="71" xfId="50" applyNumberFormat="1" applyFont="1" applyFill="1" applyBorder="1" applyAlignment="1">
      <alignment horizontal="center" vertical="center"/>
    </xf>
    <xf numFmtId="2" fontId="81" fillId="0" borderId="73" xfId="50" applyNumberFormat="1" applyFont="1" applyFill="1" applyBorder="1" applyAlignment="1">
      <alignment horizontal="center" vertical="center"/>
    </xf>
    <xf numFmtId="164" fontId="81" fillId="0" borderId="73" xfId="50" applyNumberFormat="1" applyFont="1" applyFill="1" applyBorder="1" applyAlignment="1">
      <alignment horizontal="center" vertical="center"/>
    </xf>
    <xf numFmtId="164" fontId="81" fillId="0" borderId="74" xfId="50" applyNumberFormat="1" applyFont="1" applyFill="1" applyBorder="1" applyAlignment="1">
      <alignment horizontal="center" vertical="center"/>
    </xf>
    <xf numFmtId="1" fontId="4" fillId="0" borderId="73" xfId="201" applyNumberFormat="1" applyBorder="1" applyAlignment="1" applyProtection="1">
      <alignment horizontal="center" vertical="center"/>
    </xf>
    <xf numFmtId="168" fontId="4" fillId="0" borderId="73" xfId="201" applyNumberFormat="1" applyBorder="1" applyProtection="1"/>
    <xf numFmtId="168" fontId="4" fillId="0" borderId="0" xfId="201" applyNumberFormat="1" applyProtection="1"/>
    <xf numFmtId="0" fontId="4" fillId="0" borderId="0" xfId="201" applyFont="1" applyAlignment="1">
      <alignment horizontal="center"/>
    </xf>
    <xf numFmtId="164" fontId="81" fillId="0" borderId="62" xfId="50" applyNumberFormat="1" applyFont="1" applyFill="1" applyBorder="1"/>
    <xf numFmtId="164" fontId="81" fillId="0" borderId="75" xfId="50" applyNumberFormat="1" applyFont="1" applyFill="1" applyBorder="1" applyAlignment="1">
      <alignment horizontal="center" vertical="center"/>
    </xf>
    <xf numFmtId="164" fontId="81" fillId="0" borderId="62" xfId="50" applyNumberFormat="1" applyFont="1" applyFill="1" applyBorder="1" applyAlignment="1">
      <alignment horizontal="center" vertical="center"/>
    </xf>
    <xf numFmtId="1" fontId="81" fillId="0" borderId="29" xfId="50" applyNumberFormat="1" applyFont="1" applyFill="1" applyBorder="1" applyAlignment="1">
      <alignment horizontal="center" vertical="center"/>
    </xf>
    <xf numFmtId="1" fontId="81" fillId="0" borderId="62" xfId="50" applyNumberFormat="1" applyFont="1" applyFill="1" applyBorder="1" applyAlignment="1">
      <alignment horizontal="center" vertical="center"/>
    </xf>
    <xf numFmtId="2" fontId="81" fillId="0" borderId="29" xfId="50" applyNumberFormat="1" applyFont="1" applyFill="1" applyBorder="1" applyAlignment="1">
      <alignment horizontal="center" vertical="center"/>
    </xf>
    <xf numFmtId="2" fontId="81" fillId="0" borderId="62" xfId="50" applyNumberFormat="1" applyFont="1" applyFill="1" applyBorder="1" applyAlignment="1">
      <alignment horizontal="center" vertical="center"/>
    </xf>
    <xf numFmtId="164" fontId="81" fillId="0" borderId="29" xfId="50" applyNumberFormat="1" applyFont="1" applyFill="1" applyBorder="1" applyAlignment="1">
      <alignment horizontal="center" vertical="center"/>
    </xf>
    <xf numFmtId="1" fontId="4" fillId="0" borderId="75" xfId="201" applyNumberFormat="1" applyBorder="1" applyAlignment="1" applyProtection="1">
      <alignment horizontal="center" vertical="center"/>
    </xf>
    <xf numFmtId="1" fontId="4" fillId="0" borderId="62" xfId="201" applyNumberFormat="1" applyBorder="1" applyAlignment="1" applyProtection="1">
      <alignment horizontal="center" vertical="center"/>
    </xf>
    <xf numFmtId="1" fontId="4" fillId="0" borderId="29" xfId="201" applyNumberFormat="1" applyBorder="1" applyAlignment="1" applyProtection="1">
      <alignment horizontal="center" vertical="center"/>
    </xf>
    <xf numFmtId="168" fontId="4" fillId="0" borderId="29" xfId="201" applyNumberFormat="1" applyBorder="1" applyProtection="1"/>
    <xf numFmtId="168" fontId="4" fillId="0" borderId="62" xfId="201" applyNumberFormat="1" applyBorder="1" applyProtection="1"/>
    <xf numFmtId="164" fontId="4" fillId="0" borderId="69" xfId="201" applyNumberFormat="1" applyBorder="1" applyAlignment="1" applyProtection="1">
      <alignment horizontal="center" vertical="center"/>
    </xf>
    <xf numFmtId="164" fontId="4" fillId="0" borderId="0" xfId="201" applyNumberFormat="1" applyAlignment="1" applyProtection="1">
      <alignment horizontal="center" vertical="center"/>
    </xf>
    <xf numFmtId="164" fontId="80" fillId="0" borderId="20" xfId="201" applyNumberFormat="1" applyFont="1" applyBorder="1" applyAlignment="1">
      <alignment horizontal="center" vertical="center"/>
    </xf>
    <xf numFmtId="164" fontId="80" fillId="0" borderId="10" xfId="201" applyNumberFormat="1" applyFont="1" applyBorder="1" applyAlignment="1">
      <alignment horizontal="center" vertical="center"/>
    </xf>
    <xf numFmtId="164" fontId="4" fillId="0" borderId="73" xfId="201" applyNumberFormat="1" applyBorder="1" applyAlignment="1" applyProtection="1">
      <alignment horizontal="center" vertical="center"/>
    </xf>
    <xf numFmtId="1" fontId="4" fillId="0" borderId="0" xfId="201" applyNumberFormat="1" applyBorder="1" applyAlignment="1" applyProtection="1">
      <alignment horizontal="center" vertical="center"/>
    </xf>
    <xf numFmtId="164" fontId="4" fillId="0" borderId="0" xfId="201" applyNumberFormat="1" applyBorder="1" applyAlignment="1" applyProtection="1">
      <alignment horizontal="center" vertical="center"/>
    </xf>
    <xf numFmtId="164" fontId="4" fillId="0" borderId="29" xfId="201" applyNumberFormat="1" applyBorder="1" applyAlignment="1" applyProtection="1">
      <alignment horizontal="center" vertical="center"/>
    </xf>
    <xf numFmtId="164" fontId="4" fillId="0" borderId="62" xfId="201" applyNumberFormat="1" applyBorder="1" applyAlignment="1" applyProtection="1">
      <alignment horizontal="center" vertical="center"/>
    </xf>
    <xf numFmtId="168" fontId="4" fillId="0" borderId="73" xfId="201" applyNumberFormat="1" applyBorder="1" applyAlignment="1" applyProtection="1">
      <alignment horizontal="center" vertical="center"/>
    </xf>
    <xf numFmtId="168" fontId="4" fillId="0" borderId="29" xfId="201" applyNumberFormat="1" applyBorder="1" applyAlignment="1" applyProtection="1">
      <alignment horizontal="center" vertical="center"/>
    </xf>
    <xf numFmtId="168" fontId="4" fillId="0" borderId="62" xfId="201" applyNumberFormat="1" applyBorder="1" applyAlignment="1" applyProtection="1">
      <alignment horizontal="center" vertical="center"/>
    </xf>
    <xf numFmtId="0" fontId="38" fillId="0" borderId="0" xfId="0" applyFont="1" applyAlignment="1">
      <alignment horizontal="center" vertical="center"/>
    </xf>
    <xf numFmtId="2" fontId="12" fillId="27" borderId="31" xfId="0" applyNumberFormat="1" applyFont="1" applyFill="1" applyBorder="1" applyAlignment="1">
      <alignment horizontal="center" wrapText="1"/>
    </xf>
    <xf numFmtId="2" fontId="12" fillId="27" borderId="19" xfId="0" applyNumberFormat="1" applyFont="1" applyFill="1" applyBorder="1" applyAlignment="1">
      <alignment horizontal="center" wrapText="1"/>
    </xf>
    <xf numFmtId="164" fontId="0" fillId="0" borderId="0" xfId="38" applyNumberFormat="1" applyFont="1"/>
    <xf numFmtId="164" fontId="42" fillId="0" borderId="11" xfId="50" applyNumberFormat="1" applyFont="1" applyFill="1" applyBorder="1" applyAlignment="1">
      <alignment horizontal="fill" vertical="center" wrapText="1"/>
    </xf>
    <xf numFmtId="164" fontId="84" fillId="0" borderId="14" xfId="52" applyNumberFormat="1" applyFont="1" applyFill="1" applyBorder="1" applyAlignment="1">
      <alignment horizontal="center"/>
    </xf>
    <xf numFmtId="164" fontId="84" fillId="0" borderId="12" xfId="52" applyNumberFormat="1" applyFont="1" applyFill="1" applyBorder="1" applyAlignment="1">
      <alignment horizontal="center"/>
    </xf>
    <xf numFmtId="0" fontId="0" fillId="0" borderId="0" xfId="50" applyFont="1" applyFill="1"/>
    <xf numFmtId="164" fontId="84" fillId="0" borderId="30" xfId="52" applyNumberFormat="1" applyFont="1" applyFill="1" applyBorder="1" applyAlignment="1">
      <alignment horizontal="center"/>
    </xf>
    <xf numFmtId="164" fontId="84" fillId="0" borderId="35" xfId="52" applyNumberFormat="1" applyFont="1" applyFill="1" applyBorder="1" applyAlignment="1">
      <alignment horizontal="center"/>
    </xf>
    <xf numFmtId="1" fontId="83" fillId="0" borderId="0" xfId="50" applyNumberFormat="1" applyFont="1" applyFill="1" applyBorder="1" applyAlignment="1">
      <alignment horizontal="center" vertical="center"/>
    </xf>
    <xf numFmtId="164" fontId="84" fillId="0" borderId="38" xfId="52" applyNumberFormat="1" applyFont="1" applyFill="1" applyBorder="1" applyAlignment="1">
      <alignment horizontal="center"/>
    </xf>
    <xf numFmtId="164" fontId="84" fillId="0" borderId="0" xfId="52" applyNumberFormat="1" applyFont="1" applyFill="1" applyBorder="1" applyAlignment="1">
      <alignment horizontal="center"/>
    </xf>
    <xf numFmtId="0" fontId="84" fillId="0" borderId="0" xfId="52" applyFont="1" applyFill="1" applyBorder="1" applyAlignment="1">
      <alignment horizontal="center"/>
    </xf>
    <xf numFmtId="0" fontId="8" fillId="65" borderId="82" xfId="0" applyFont="1" applyFill="1" applyBorder="1" applyAlignment="1">
      <alignment vertical="center"/>
    </xf>
    <xf numFmtId="0" fontId="8" fillId="65" borderId="8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84" fillId="0" borderId="80" xfId="52" applyNumberFormat="1" applyFont="1" applyFill="1" applyBorder="1" applyAlignment="1">
      <alignment horizontal="center"/>
    </xf>
    <xf numFmtId="164" fontId="84" fillId="0" borderId="78" xfId="52" applyNumberFormat="1" applyFont="1" applyFill="1" applyBorder="1" applyAlignment="1">
      <alignment horizontal="center"/>
    </xf>
    <xf numFmtId="0" fontId="18" fillId="0" borderId="26" xfId="28" applyFont="1" applyFill="1" applyBorder="1" applyAlignment="1">
      <alignment horizontal="left"/>
    </xf>
    <xf numFmtId="0" fontId="18" fillId="0" borderId="26" xfId="28" applyFont="1" applyFill="1" applyBorder="1"/>
    <xf numFmtId="164" fontId="18" fillId="0" borderId="26" xfId="28" applyNumberFormat="1" applyFont="1" applyFill="1" applyBorder="1" applyAlignment="1">
      <alignment horizontal="center" vertical="center"/>
    </xf>
    <xf numFmtId="164" fontId="18" fillId="0" borderId="76" xfId="28" applyNumberFormat="1" applyFont="1" applyFill="1" applyBorder="1" applyAlignment="1">
      <alignment horizontal="center" vertical="center"/>
    </xf>
    <xf numFmtId="2" fontId="18" fillId="0" borderId="26" xfId="28" applyNumberFormat="1" applyFont="1" applyFill="1" applyBorder="1" applyAlignment="1">
      <alignment horizontal="center" vertical="center"/>
    </xf>
    <xf numFmtId="164" fontId="18" fillId="0" borderId="83" xfId="28" applyNumberFormat="1" applyFont="1" applyFill="1" applyBorder="1" applyAlignment="1">
      <alignment horizontal="center" vertical="center"/>
    </xf>
    <xf numFmtId="0" fontId="85" fillId="66" borderId="12" xfId="28" applyFont="1" applyFill="1" applyBorder="1" applyAlignment="1">
      <alignment horizontal="left"/>
    </xf>
    <xf numFmtId="0" fontId="85" fillId="66" borderId="12" xfId="28" applyFont="1" applyFill="1" applyBorder="1"/>
    <xf numFmtId="0" fontId="85" fillId="66" borderId="16" xfId="28" applyFont="1" applyFill="1" applyBorder="1"/>
    <xf numFmtId="164" fontId="85" fillId="66" borderId="12" xfId="28" applyNumberFormat="1" applyFont="1" applyFill="1" applyBorder="1" applyAlignment="1">
      <alignment horizontal="center" vertical="center"/>
    </xf>
    <xf numFmtId="0" fontId="85" fillId="66" borderId="12" xfId="28" applyFont="1" applyFill="1" applyBorder="1" applyAlignment="1">
      <alignment horizontal="center" vertical="center"/>
    </xf>
    <xf numFmtId="1" fontId="85" fillId="66" borderId="16" xfId="28" applyNumberFormat="1" applyFont="1" applyFill="1" applyBorder="1" applyAlignment="1">
      <alignment horizontal="center" vertical="center"/>
    </xf>
    <xf numFmtId="164" fontId="85" fillId="66" borderId="30" xfId="28" applyNumberFormat="1" applyFont="1" applyFill="1" applyBorder="1" applyAlignment="1">
      <alignment horizontal="center" vertical="center"/>
    </xf>
    <xf numFmtId="2" fontId="85" fillId="66" borderId="12" xfId="28" applyNumberFormat="1" applyFont="1" applyFill="1" applyBorder="1" applyAlignment="1">
      <alignment horizontal="center" vertical="center"/>
    </xf>
    <xf numFmtId="164" fontId="85" fillId="66" borderId="16" xfId="28" applyNumberFormat="1" applyFont="1" applyFill="1" applyBorder="1" applyAlignment="1">
      <alignment horizontal="center" vertical="center"/>
    </xf>
    <xf numFmtId="1" fontId="85" fillId="66" borderId="12" xfId="28" applyNumberFormat="1" applyFont="1" applyFill="1" applyBorder="1" applyAlignment="1">
      <alignment horizontal="center" vertical="center"/>
    </xf>
    <xf numFmtId="1" fontId="85" fillId="66" borderId="30" xfId="28" applyNumberFormat="1" applyFont="1" applyFill="1" applyBorder="1" applyAlignment="1">
      <alignment horizontal="center" vertical="center"/>
    </xf>
    <xf numFmtId="0" fontId="8" fillId="0" borderId="30" xfId="50" applyFont="1" applyFill="1" applyBorder="1"/>
    <xf numFmtId="0" fontId="8" fillId="0" borderId="36" xfId="50" applyFont="1" applyFill="1" applyBorder="1"/>
    <xf numFmtId="0" fontId="8" fillId="0" borderId="0" xfId="43" applyFont="1" applyAlignment="1">
      <alignment vertical="center"/>
    </xf>
    <xf numFmtId="0" fontId="8" fillId="0" borderId="0" xfId="28" applyFont="1" applyFill="1" applyBorder="1" applyAlignment="1">
      <alignment horizontal="center" vertical="center"/>
    </xf>
    <xf numFmtId="164" fontId="7" fillId="0" borderId="0" xfId="50" applyNumberFormat="1" applyFont="1" applyFill="1" applyAlignment="1">
      <alignment horizontal="center" vertical="center"/>
    </xf>
    <xf numFmtId="0" fontId="8" fillId="0" borderId="0" xfId="50" applyFont="1" applyFill="1" applyBorder="1" applyAlignment="1">
      <alignment horizontal="center" vertical="center"/>
    </xf>
    <xf numFmtId="1" fontId="8" fillId="0" borderId="0" xfId="28" applyNumberFormat="1" applyFont="1" applyFill="1" applyBorder="1" applyAlignment="1">
      <alignment horizontal="center" vertical="center"/>
    </xf>
    <xf numFmtId="1" fontId="8" fillId="0" borderId="0" xfId="43" applyNumberFormat="1" applyFont="1" applyBorder="1"/>
    <xf numFmtId="1" fontId="17" fillId="0" borderId="14" xfId="38" applyNumberFormat="1" applyFont="1" applyFill="1" applyBorder="1" applyAlignment="1">
      <alignment horizontal="center" vertical="center"/>
    </xf>
    <xf numFmtId="1" fontId="17" fillId="0" borderId="12" xfId="38" applyNumberFormat="1" applyFont="1" applyFill="1" applyBorder="1" applyAlignment="1">
      <alignment horizontal="center" vertical="center"/>
    </xf>
    <xf numFmtId="1" fontId="17" fillId="0" borderId="13" xfId="38" applyNumberFormat="1" applyFont="1" applyFill="1" applyBorder="1" applyAlignment="1">
      <alignment horizontal="center" vertical="center"/>
    </xf>
    <xf numFmtId="1" fontId="17" fillId="0" borderId="14" xfId="28" applyNumberFormat="1" applyFont="1" applyFill="1" applyBorder="1" applyAlignment="1">
      <alignment horizontal="center" vertical="center"/>
    </xf>
    <xf numFmtId="1" fontId="17" fillId="0" borderId="12" xfId="28" applyNumberFormat="1" applyFont="1" applyFill="1" applyBorder="1" applyAlignment="1">
      <alignment horizontal="center" vertical="center"/>
    </xf>
    <xf numFmtId="1" fontId="17" fillId="0" borderId="29" xfId="38" applyNumberFormat="1" applyFont="1" applyFill="1" applyBorder="1" applyAlignment="1">
      <alignment horizontal="center" vertical="center"/>
    </xf>
    <xf numFmtId="1" fontId="17" fillId="0" borderId="16" xfId="38" applyNumberFormat="1" applyFont="1" applyFill="1" applyBorder="1" applyAlignment="1">
      <alignment horizontal="center" vertical="center"/>
    </xf>
    <xf numFmtId="1" fontId="17" fillId="0" borderId="25" xfId="38" applyNumberFormat="1" applyFont="1" applyFill="1" applyBorder="1" applyAlignment="1">
      <alignment horizontal="center" vertical="center"/>
    </xf>
    <xf numFmtId="164" fontId="17" fillId="0" borderId="29" xfId="28" applyNumberFormat="1" applyFont="1" applyFill="1" applyBorder="1" applyAlignment="1">
      <alignment horizontal="center" vertical="center"/>
    </xf>
    <xf numFmtId="164" fontId="17" fillId="0" borderId="16" xfId="28" applyNumberFormat="1" applyFont="1" applyFill="1" applyBorder="1" applyAlignment="1">
      <alignment horizontal="center" vertical="center"/>
    </xf>
    <xf numFmtId="164" fontId="17" fillId="0" borderId="25" xfId="28" applyNumberFormat="1" applyFont="1" applyFill="1" applyBorder="1" applyAlignment="1">
      <alignment horizontal="center" vertical="center"/>
    </xf>
    <xf numFmtId="164" fontId="18" fillId="0" borderId="78" xfId="28" applyNumberFormat="1" applyFont="1" applyFill="1" applyBorder="1" applyAlignment="1">
      <alignment horizontal="center" vertical="center"/>
    </xf>
    <xf numFmtId="164" fontId="18" fillId="27" borderId="25" xfId="28" applyNumberFormat="1" applyFont="1" applyFill="1" applyBorder="1" applyAlignment="1">
      <alignment horizontal="center" vertical="center"/>
    </xf>
    <xf numFmtId="0" fontId="2" fillId="0" borderId="63" xfId="201" applyFont="1" applyFill="1" applyBorder="1"/>
    <xf numFmtId="164" fontId="7" fillId="27" borderId="28" xfId="43" applyNumberFormat="1" applyFont="1" applyFill="1" applyBorder="1" applyAlignment="1">
      <alignment horizontal="centerContinuous" vertical="center" wrapText="1"/>
    </xf>
    <xf numFmtId="2" fontId="12" fillId="27" borderId="22" xfId="0" applyNumberFormat="1" applyFont="1" applyFill="1" applyBorder="1" applyAlignment="1">
      <alignment horizontal="center" wrapText="1"/>
    </xf>
    <xf numFmtId="0" fontId="43" fillId="0" borderId="30" xfId="50" applyFont="1" applyFill="1" applyBorder="1"/>
    <xf numFmtId="0" fontId="43" fillId="0" borderId="17" xfId="43" applyFont="1" applyBorder="1"/>
    <xf numFmtId="0" fontId="43" fillId="0" borderId="35" xfId="50" applyFont="1" applyFill="1" applyBorder="1"/>
    <xf numFmtId="164" fontId="43" fillId="0" borderId="0" xfId="28" applyNumberFormat="1" applyFont="1" applyFill="1" applyBorder="1"/>
    <xf numFmtId="0" fontId="43" fillId="27" borderId="30" xfId="28" applyFont="1" applyFill="1" applyBorder="1"/>
    <xf numFmtId="0" fontId="86" fillId="66" borderId="30" xfId="28" applyFont="1" applyFill="1" applyBorder="1"/>
    <xf numFmtId="0" fontId="43" fillId="0" borderId="76" xfId="28" applyFont="1" applyFill="1" applyBorder="1"/>
    <xf numFmtId="0" fontId="43" fillId="0" borderId="35" xfId="28" applyFont="1" applyFill="1" applyBorder="1"/>
    <xf numFmtId="0" fontId="43" fillId="0" borderId="30" xfId="28" applyFont="1" applyFill="1" applyBorder="1"/>
    <xf numFmtId="2" fontId="12" fillId="27" borderId="72" xfId="0" applyNumberFormat="1" applyFont="1" applyFill="1" applyBorder="1" applyAlignment="1">
      <alignment horizontal="center" wrapText="1"/>
    </xf>
    <xf numFmtId="2" fontId="12" fillId="27" borderId="10" xfId="0" applyNumberFormat="1" applyFont="1" applyFill="1" applyBorder="1" applyAlignment="1">
      <alignment horizontal="center" wrapText="1"/>
    </xf>
    <xf numFmtId="2" fontId="12" fillId="27" borderId="84" xfId="0" applyNumberFormat="1" applyFont="1" applyFill="1" applyBorder="1" applyAlignment="1">
      <alignment horizontal="center" wrapText="1"/>
    </xf>
    <xf numFmtId="2" fontId="16" fillId="27" borderId="31" xfId="0" applyNumberFormat="1" applyFont="1" applyFill="1" applyBorder="1" applyAlignment="1">
      <alignment horizontal="center" wrapText="1"/>
    </xf>
    <xf numFmtId="2" fontId="16" fillId="27" borderId="19" xfId="0" applyNumberFormat="1" applyFont="1" applyFill="1" applyBorder="1" applyAlignment="1">
      <alignment horizontal="center" wrapText="1"/>
    </xf>
    <xf numFmtId="2" fontId="16" fillId="27" borderId="18" xfId="0" applyNumberFormat="1" applyFont="1" applyFill="1" applyBorder="1" applyAlignment="1">
      <alignment horizontal="center" wrapText="1"/>
    </xf>
    <xf numFmtId="164" fontId="16" fillId="27" borderId="19" xfId="0" applyNumberFormat="1" applyFont="1" applyFill="1" applyBorder="1" applyAlignment="1">
      <alignment horizontal="center" wrapText="1"/>
    </xf>
    <xf numFmtId="164" fontId="16" fillId="27" borderId="18" xfId="0" applyNumberFormat="1" applyFont="1" applyFill="1" applyBorder="1" applyAlignment="1">
      <alignment horizontal="center" wrapText="1"/>
    </xf>
    <xf numFmtId="2" fontId="16" fillId="27" borderId="22" xfId="0" applyNumberFormat="1" applyFont="1" applyFill="1" applyBorder="1" applyAlignment="1">
      <alignment horizontal="center" wrapText="1"/>
    </xf>
    <xf numFmtId="0" fontId="83" fillId="0" borderId="0" xfId="50" applyFont="1" applyFill="1" applyBorder="1" applyAlignment="1">
      <alignment horizontal="center" vertical="center"/>
    </xf>
    <xf numFmtId="0" fontId="83" fillId="0" borderId="30" xfId="50" applyFont="1" applyFill="1" applyBorder="1" applyAlignment="1">
      <alignment horizontal="center" vertical="center"/>
    </xf>
    <xf numFmtId="0" fontId="83" fillId="0" borderId="12" xfId="50" applyFont="1" applyFill="1" applyBorder="1" applyAlignment="1">
      <alignment horizontal="center" vertical="center"/>
    </xf>
    <xf numFmtId="0" fontId="83" fillId="0" borderId="16" xfId="50" applyFont="1" applyFill="1" applyBorder="1" applyAlignment="1">
      <alignment horizontal="center" vertical="center"/>
    </xf>
    <xf numFmtId="0" fontId="83" fillId="0" borderId="0" xfId="50" applyFont="1" applyFill="1" applyBorder="1"/>
    <xf numFmtId="0" fontId="11" fillId="0" borderId="0" xfId="0" applyFont="1"/>
    <xf numFmtId="2" fontId="12" fillId="27" borderId="68" xfId="0" applyNumberFormat="1" applyFont="1" applyFill="1" applyBorder="1" applyAlignment="1">
      <alignment horizontal="center" wrapText="1"/>
    </xf>
    <xf numFmtId="2" fontId="12" fillId="27" borderId="18" xfId="0" applyNumberFormat="1" applyFont="1" applyFill="1" applyBorder="1" applyAlignment="1">
      <alignment horizontal="center" wrapText="1"/>
    </xf>
    <xf numFmtId="164" fontId="12" fillId="27" borderId="19" xfId="0" applyNumberFormat="1" applyFont="1" applyFill="1" applyBorder="1" applyAlignment="1">
      <alignment horizontal="center" wrapText="1"/>
    </xf>
    <xf numFmtId="164" fontId="12" fillId="27" borderId="18" xfId="0" applyNumberFormat="1" applyFont="1" applyFill="1" applyBorder="1" applyAlignment="1">
      <alignment horizontal="center" wrapText="1"/>
    </xf>
    <xf numFmtId="2" fontId="87" fillId="0" borderId="71" xfId="204" applyNumberFormat="1" applyFont="1" applyFill="1" applyBorder="1" applyAlignment="1">
      <alignment horizontal="center"/>
    </xf>
    <xf numFmtId="2" fontId="87" fillId="0" borderId="63" xfId="204" applyNumberFormat="1" applyFont="1" applyFill="1" applyBorder="1" applyAlignment="1">
      <alignment horizontal="center"/>
    </xf>
    <xf numFmtId="2" fontId="87" fillId="0" borderId="0" xfId="204" applyNumberFormat="1" applyFont="1" applyFill="1" applyBorder="1" applyAlignment="1">
      <alignment horizontal="center"/>
    </xf>
    <xf numFmtId="2" fontId="87" fillId="0" borderId="85" xfId="204" applyNumberFormat="1" applyFont="1" applyFill="1" applyBorder="1" applyAlignment="1">
      <alignment horizontal="center"/>
    </xf>
    <xf numFmtId="2" fontId="17" fillId="0" borderId="0" xfId="203" applyNumberFormat="1" applyFont="1" applyFill="1" applyBorder="1" applyAlignment="1">
      <alignment horizontal="center"/>
    </xf>
    <xf numFmtId="2" fontId="17" fillId="0" borderId="85" xfId="203" applyNumberFormat="1" applyFont="1" applyFill="1" applyBorder="1" applyAlignment="1">
      <alignment horizontal="center"/>
    </xf>
    <xf numFmtId="164" fontId="18" fillId="0" borderId="35" xfId="50" applyNumberFormat="1" applyFont="1" applyFill="1" applyBorder="1" applyAlignment="1">
      <alignment horizontal="center" vertical="center"/>
    </xf>
    <xf numFmtId="2" fontId="18" fillId="0" borderId="14" xfId="50" applyNumberFormat="1" applyFont="1" applyFill="1" applyBorder="1" applyAlignment="1">
      <alignment horizontal="center" vertical="center"/>
    </xf>
    <xf numFmtId="164" fontId="18" fillId="0" borderId="29" xfId="50" applyNumberFormat="1" applyFont="1" applyFill="1" applyBorder="1" applyAlignment="1">
      <alignment horizontal="center" vertical="center"/>
    </xf>
    <xf numFmtId="2" fontId="87" fillId="0" borderId="64" xfId="204" applyNumberFormat="1" applyFont="1" applyFill="1" applyBorder="1" applyAlignment="1">
      <alignment horizontal="center"/>
    </xf>
    <xf numFmtId="2" fontId="87" fillId="0" borderId="74" xfId="204" applyNumberFormat="1" applyFont="1" applyFill="1" applyBorder="1" applyAlignment="1">
      <alignment horizontal="center"/>
    </xf>
    <xf numFmtId="2" fontId="17" fillId="0" borderId="74" xfId="203" applyNumberFormat="1" applyFont="1" applyFill="1" applyBorder="1" applyAlignment="1">
      <alignment horizontal="center"/>
    </xf>
    <xf numFmtId="0" fontId="18" fillId="0" borderId="17" xfId="43" applyFont="1" applyBorder="1" applyAlignment="1">
      <alignment horizontal="center"/>
    </xf>
    <xf numFmtId="1" fontId="18" fillId="0" borderId="17" xfId="43" applyNumberFormat="1" applyFont="1" applyBorder="1" applyAlignment="1">
      <alignment horizontal="center"/>
    </xf>
    <xf numFmtId="2" fontId="87" fillId="0" borderId="70" xfId="204" applyNumberFormat="1" applyFont="1" applyFill="1" applyBorder="1" applyAlignment="1">
      <alignment horizontal="center"/>
    </xf>
    <xf numFmtId="2" fontId="87" fillId="0" borderId="87" xfId="204" applyNumberFormat="1" applyFont="1" applyFill="1" applyBorder="1" applyAlignment="1">
      <alignment horizontal="center"/>
    </xf>
    <xf numFmtId="2" fontId="17" fillId="0" borderId="87" xfId="203" applyNumberFormat="1" applyFont="1" applyFill="1" applyBorder="1" applyAlignment="1">
      <alignment horizontal="center"/>
    </xf>
    <xf numFmtId="2" fontId="85" fillId="66" borderId="30" xfId="52" applyNumberFormat="1" applyFont="1" applyFill="1" applyBorder="1" applyAlignment="1">
      <alignment horizontal="center"/>
    </xf>
    <xf numFmtId="2" fontId="19" fillId="27" borderId="37" xfId="28" applyNumberFormat="1" applyFont="1" applyFill="1" applyBorder="1" applyAlignment="1">
      <alignment horizontal="center" vertical="center"/>
    </xf>
    <xf numFmtId="2" fontId="18" fillId="0" borderId="76" xfId="0" applyNumberFormat="1" applyFont="1" applyFill="1" applyBorder="1" applyAlignment="1">
      <alignment horizontal="right" wrapText="1"/>
    </xf>
    <xf numFmtId="2" fontId="18" fillId="0" borderId="26" xfId="0" applyNumberFormat="1" applyFont="1" applyFill="1" applyBorder="1" applyAlignment="1">
      <alignment horizontal="right" wrapText="1"/>
    </xf>
    <xf numFmtId="2" fontId="18" fillId="0" borderId="77" xfId="0" applyNumberFormat="1" applyFont="1" applyFill="1" applyBorder="1" applyAlignment="1">
      <alignment horizontal="center" wrapText="1"/>
    </xf>
    <xf numFmtId="2" fontId="18" fillId="0" borderId="83" xfId="0" applyNumberFormat="1" applyFont="1" applyFill="1" applyBorder="1" applyAlignment="1">
      <alignment horizontal="right" wrapText="1"/>
    </xf>
    <xf numFmtId="2" fontId="18" fillId="0" borderId="30" xfId="0" applyNumberFormat="1" applyFont="1" applyFill="1" applyBorder="1" applyAlignment="1">
      <alignment horizontal="right" wrapText="1"/>
    </xf>
    <xf numFmtId="2" fontId="18" fillId="0" borderId="12" xfId="0" applyNumberFormat="1" applyFont="1" applyFill="1" applyBorder="1" applyAlignment="1">
      <alignment horizontal="right" wrapText="1"/>
    </xf>
    <xf numFmtId="2" fontId="18" fillId="0" borderId="78" xfId="0" applyNumberFormat="1" applyFont="1" applyFill="1" applyBorder="1" applyAlignment="1">
      <alignment horizontal="center" wrapText="1"/>
    </xf>
    <xf numFmtId="2" fontId="18" fillId="0" borderId="16" xfId="0" applyNumberFormat="1" applyFont="1" applyFill="1" applyBorder="1" applyAlignment="1">
      <alignment horizontal="right" wrapText="1"/>
    </xf>
    <xf numFmtId="2" fontId="18" fillId="0" borderId="37" xfId="0" applyNumberFormat="1" applyFont="1" applyFill="1" applyBorder="1" applyAlignment="1">
      <alignment horizontal="right" wrapText="1"/>
    </xf>
    <xf numFmtId="2" fontId="18" fillId="0" borderId="23" xfId="0" applyNumberFormat="1" applyFont="1" applyFill="1" applyBorder="1" applyAlignment="1">
      <alignment horizontal="right" wrapText="1"/>
    </xf>
    <xf numFmtId="2" fontId="18" fillId="0" borderId="79" xfId="0" applyNumberFormat="1" applyFont="1" applyFill="1" applyBorder="1" applyAlignment="1">
      <alignment horizontal="center" wrapText="1"/>
    </xf>
    <xf numFmtId="2" fontId="18" fillId="0" borderId="20" xfId="0" applyNumberFormat="1" applyFont="1" applyFill="1" applyBorder="1" applyAlignment="1">
      <alignment horizontal="right" wrapText="1"/>
    </xf>
    <xf numFmtId="2" fontId="19" fillId="27" borderId="34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fill" vertical="center"/>
    </xf>
    <xf numFmtId="2" fontId="18" fillId="0" borderId="76" xfId="0" applyNumberFormat="1" applyFont="1" applyFill="1" applyBorder="1" applyAlignment="1">
      <alignment horizontal="center" vertical="center"/>
    </xf>
    <xf numFmtId="0" fontId="18" fillId="0" borderId="26" xfId="28" applyFont="1" applyFill="1" applyBorder="1" applyAlignment="1">
      <alignment horizontal="center" vertical="center"/>
    </xf>
    <xf numFmtId="0" fontId="18" fillId="0" borderId="83" xfId="28" applyFont="1" applyFill="1" applyBorder="1" applyAlignment="1">
      <alignment horizontal="center" vertical="center"/>
    </xf>
    <xf numFmtId="0" fontId="18" fillId="0" borderId="29" xfId="28" applyFont="1" applyFill="1" applyBorder="1" applyAlignment="1">
      <alignment horizontal="center" vertical="center"/>
    </xf>
    <xf numFmtId="0" fontId="18" fillId="0" borderId="16" xfId="28" applyFont="1" applyFill="1" applyBorder="1" applyAlignment="1">
      <alignment horizontal="center" vertical="center"/>
    </xf>
    <xf numFmtId="15" fontId="18" fillId="0" borderId="12" xfId="28" applyNumberFormat="1" applyFont="1" applyFill="1" applyBorder="1" applyAlignment="1">
      <alignment horizontal="center" vertical="center"/>
    </xf>
    <xf numFmtId="49" fontId="11" fillId="61" borderId="62" xfId="200" applyNumberFormat="1" applyFont="1" applyFill="1" applyBorder="1" applyAlignment="1" applyProtection="1">
      <alignment horizontal="left"/>
    </xf>
    <xf numFmtId="2" fontId="69" fillId="0" borderId="63" xfId="204" applyNumberFormat="1" applyFont="1" applyFill="1" applyBorder="1" applyAlignment="1">
      <alignment horizontal="center"/>
    </xf>
    <xf numFmtId="2" fontId="69" fillId="0" borderId="0" xfId="204" applyNumberFormat="1" applyFont="1" applyFill="1" applyBorder="1" applyAlignment="1">
      <alignment horizontal="center"/>
    </xf>
    <xf numFmtId="2" fontId="88" fillId="0" borderId="0" xfId="203" applyNumberFormat="1" applyFont="1" applyFill="1" applyBorder="1" applyAlignment="1">
      <alignment horizontal="center"/>
    </xf>
    <xf numFmtId="164" fontId="11" fillId="0" borderId="0" xfId="28" applyNumberFormat="1" applyFont="1" applyFill="1" applyBorder="1" applyAlignment="1">
      <alignment horizontal="center" vertical="center"/>
    </xf>
    <xf numFmtId="0" fontId="11" fillId="0" borderId="14" xfId="28" applyFont="1" applyFill="1" applyBorder="1" applyAlignment="1">
      <alignment horizontal="left"/>
    </xf>
    <xf numFmtId="0" fontId="11" fillId="0" borderId="12" xfId="28" applyFont="1" applyFill="1" applyBorder="1"/>
    <xf numFmtId="0" fontId="11" fillId="0" borderId="14" xfId="28" applyFont="1" applyFill="1" applyBorder="1" applyAlignment="1">
      <alignment horizontal="center" vertical="center"/>
    </xf>
    <xf numFmtId="0" fontId="11" fillId="0" borderId="29" xfId="28" applyFont="1" applyFill="1" applyBorder="1" applyAlignment="1">
      <alignment horizontal="center" vertical="center"/>
    </xf>
    <xf numFmtId="0" fontId="11" fillId="0" borderId="35" xfId="28" applyFont="1" applyFill="1" applyBorder="1"/>
    <xf numFmtId="164" fontId="11" fillId="0" borderId="14" xfId="28" applyNumberFormat="1" applyFont="1" applyFill="1" applyBorder="1" applyAlignment="1">
      <alignment horizontal="center" vertical="center"/>
    </xf>
    <xf numFmtId="1" fontId="11" fillId="0" borderId="29" xfId="28" applyNumberFormat="1" applyFont="1" applyFill="1" applyBorder="1" applyAlignment="1">
      <alignment horizontal="center" vertical="center"/>
    </xf>
    <xf numFmtId="2" fontId="11" fillId="0" borderId="14" xfId="28" applyNumberFormat="1" applyFont="1" applyFill="1" applyBorder="1" applyAlignment="1">
      <alignment horizontal="center" vertical="center"/>
    </xf>
    <xf numFmtId="164" fontId="11" fillId="0" borderId="29" xfId="28" applyNumberFormat="1" applyFont="1" applyFill="1" applyBorder="1" applyAlignment="1">
      <alignment horizontal="center" vertical="center"/>
    </xf>
    <xf numFmtId="164" fontId="11" fillId="0" borderId="35" xfId="28" applyNumberFormat="1" applyFont="1" applyFill="1" applyBorder="1" applyAlignment="1">
      <alignment horizontal="center" vertical="center"/>
    </xf>
    <xf numFmtId="1" fontId="11" fillId="0" borderId="14" xfId="28" applyNumberFormat="1" applyFont="1" applyFill="1" applyBorder="1" applyAlignment="1">
      <alignment horizontal="center" vertical="center"/>
    </xf>
    <xf numFmtId="1" fontId="11" fillId="0" borderId="35" xfId="28" applyNumberFormat="1" applyFont="1" applyFill="1" applyBorder="1" applyAlignment="1">
      <alignment horizontal="center" vertical="center"/>
    </xf>
    <xf numFmtId="2" fontId="88" fillId="0" borderId="85" xfId="203" applyNumberFormat="1" applyFont="1" applyFill="1" applyBorder="1" applyAlignment="1">
      <alignment horizontal="center"/>
    </xf>
    <xf numFmtId="0" fontId="11" fillId="0" borderId="12" xfId="28" applyFont="1" applyFill="1" applyBorder="1" applyAlignment="1">
      <alignment horizontal="left"/>
    </xf>
    <xf numFmtId="0" fontId="11" fillId="0" borderId="12" xfId="28" applyFont="1" applyFill="1" applyBorder="1" applyAlignment="1">
      <alignment horizontal="center" vertical="center"/>
    </xf>
    <xf numFmtId="0" fontId="11" fillId="0" borderId="16" xfId="28" applyFont="1" applyFill="1" applyBorder="1" applyAlignment="1">
      <alignment horizontal="center" vertical="center"/>
    </xf>
    <xf numFmtId="164" fontId="11" fillId="0" borderId="12" xfId="28" applyNumberFormat="1" applyFont="1" applyFill="1" applyBorder="1" applyAlignment="1">
      <alignment horizontal="center" vertical="center"/>
    </xf>
    <xf numFmtId="164" fontId="11" fillId="0" borderId="30" xfId="28" applyNumberFormat="1" applyFont="1" applyFill="1" applyBorder="1" applyAlignment="1">
      <alignment horizontal="center" vertical="center"/>
    </xf>
    <xf numFmtId="2" fontId="11" fillId="0" borderId="12" xfId="28" applyNumberFormat="1" applyFont="1" applyFill="1" applyBorder="1" applyAlignment="1">
      <alignment horizontal="center" vertical="center"/>
    </xf>
    <xf numFmtId="1" fontId="11" fillId="0" borderId="12" xfId="28" applyNumberFormat="1" applyFont="1" applyFill="1" applyBorder="1" applyAlignment="1">
      <alignment horizontal="center" vertical="center"/>
    </xf>
    <xf numFmtId="164" fontId="11" fillId="0" borderId="16" xfId="28" applyNumberFormat="1" applyFont="1" applyFill="1" applyBorder="1" applyAlignment="1">
      <alignment horizontal="center" vertical="center"/>
    </xf>
    <xf numFmtId="1" fontId="11" fillId="0" borderId="30" xfId="28" applyNumberFormat="1" applyFont="1" applyFill="1" applyBorder="1" applyAlignment="1">
      <alignment horizontal="center" vertical="center"/>
    </xf>
    <xf numFmtId="164" fontId="11" fillId="0" borderId="78" xfId="28" applyNumberFormat="1" applyFont="1" applyFill="1" applyBorder="1" applyAlignment="1">
      <alignment horizontal="center" vertical="center"/>
    </xf>
    <xf numFmtId="2" fontId="69" fillId="0" borderId="72" xfId="204" applyNumberFormat="1" applyFont="1" applyFill="1" applyBorder="1" applyAlignment="1">
      <alignment horizontal="center"/>
    </xf>
    <xf numFmtId="2" fontId="69" fillId="0" borderId="68" xfId="204" applyNumberFormat="1" applyFont="1" applyFill="1" applyBorder="1" applyAlignment="1">
      <alignment horizontal="center"/>
    </xf>
    <xf numFmtId="2" fontId="88" fillId="0" borderId="10" xfId="203" applyNumberFormat="1" applyFont="1" applyFill="1" applyBorder="1" applyAlignment="1">
      <alignment horizontal="center"/>
    </xf>
    <xf numFmtId="0" fontId="11" fillId="0" borderId="14" xfId="28" applyFont="1" applyFill="1" applyBorder="1"/>
    <xf numFmtId="2" fontId="69" fillId="0" borderId="71" xfId="204" applyNumberFormat="1" applyFont="1" applyFill="1" applyBorder="1" applyAlignment="1">
      <alignment horizontal="center"/>
    </xf>
    <xf numFmtId="2" fontId="69" fillId="0" borderId="85" xfId="204" applyNumberFormat="1" applyFont="1" applyFill="1" applyBorder="1" applyAlignment="1">
      <alignment horizontal="center"/>
    </xf>
    <xf numFmtId="1" fontId="18" fillId="0" borderId="83" xfId="28" applyNumberFormat="1" applyFont="1" applyFill="1" applyBorder="1" applyAlignment="1">
      <alignment horizontal="center" vertical="center"/>
    </xf>
    <xf numFmtId="1" fontId="18" fillId="0" borderId="76" xfId="28" applyNumberFormat="1" applyFont="1" applyFill="1" applyBorder="1" applyAlignment="1">
      <alignment horizontal="center" vertical="center"/>
    </xf>
    <xf numFmtId="164" fontId="18" fillId="27" borderId="78" xfId="28" applyNumberFormat="1" applyFont="1" applyFill="1" applyBorder="1" applyAlignment="1">
      <alignment horizontal="center" vertical="center"/>
    </xf>
    <xf numFmtId="2" fontId="87" fillId="27" borderId="76" xfId="204" applyNumberFormat="1" applyFont="1" applyFill="1" applyBorder="1" applyAlignment="1">
      <alignment horizontal="center"/>
    </xf>
    <xf numFmtId="2" fontId="87" fillId="27" borderId="26" xfId="204" applyNumberFormat="1" applyFont="1" applyFill="1" applyBorder="1" applyAlignment="1">
      <alignment horizontal="center"/>
    </xf>
    <xf numFmtId="2" fontId="17" fillId="27" borderId="26" xfId="203" applyNumberFormat="1" applyFont="1" applyFill="1" applyBorder="1" applyAlignment="1">
      <alignment horizontal="center"/>
    </xf>
    <xf numFmtId="2" fontId="17" fillId="27" borderId="88" xfId="203" applyNumberFormat="1" applyFont="1" applyFill="1" applyBorder="1" applyAlignment="1">
      <alignment horizontal="center"/>
    </xf>
    <xf numFmtId="2" fontId="87" fillId="27" borderId="30" xfId="204" applyNumberFormat="1" applyFont="1" applyFill="1" applyBorder="1" applyAlignment="1">
      <alignment horizontal="center"/>
    </xf>
    <xf numFmtId="2" fontId="87" fillId="27" borderId="12" xfId="204" applyNumberFormat="1" applyFont="1" applyFill="1" applyBorder="1" applyAlignment="1">
      <alignment horizontal="center"/>
    </xf>
    <xf numFmtId="2" fontId="17" fillId="27" borderId="12" xfId="203" applyNumberFormat="1" applyFont="1" applyFill="1" applyBorder="1" applyAlignment="1">
      <alignment horizontal="center"/>
    </xf>
    <xf numFmtId="2" fontId="17" fillId="27" borderId="89" xfId="203" applyNumberFormat="1" applyFont="1" applyFill="1" applyBorder="1" applyAlignment="1">
      <alignment horizontal="center"/>
    </xf>
    <xf numFmtId="2" fontId="85" fillId="66" borderId="12" xfId="52" applyNumberFormat="1" applyFont="1" applyFill="1" applyBorder="1" applyAlignment="1">
      <alignment horizontal="center"/>
    </xf>
    <xf numFmtId="2" fontId="87" fillId="0" borderId="30" xfId="204" applyNumberFormat="1" applyFont="1" applyFill="1" applyBorder="1" applyAlignment="1">
      <alignment horizontal="center"/>
    </xf>
    <xf numFmtId="2" fontId="87" fillId="0" borderId="12" xfId="204" applyNumberFormat="1" applyFont="1" applyFill="1" applyBorder="1" applyAlignment="1">
      <alignment horizontal="center"/>
    </xf>
    <xf numFmtId="2" fontId="17" fillId="0" borderId="12" xfId="203" applyNumberFormat="1" applyFont="1" applyFill="1" applyBorder="1" applyAlignment="1">
      <alignment horizontal="center"/>
    </xf>
    <xf numFmtId="2" fontId="17" fillId="0" borderId="89" xfId="203" applyNumberFormat="1" applyFont="1" applyFill="1" applyBorder="1" applyAlignment="1">
      <alignment horizontal="center"/>
    </xf>
    <xf numFmtId="2" fontId="18" fillId="0" borderId="12" xfId="204" applyNumberFormat="1" applyFont="1" applyFill="1" applyBorder="1" applyAlignment="1">
      <alignment horizontal="center"/>
    </xf>
    <xf numFmtId="2" fontId="87" fillId="27" borderId="83" xfId="204" applyNumberFormat="1" applyFont="1" applyFill="1" applyBorder="1" applyAlignment="1">
      <alignment horizontal="center"/>
    </xf>
    <xf numFmtId="2" fontId="87" fillId="27" borderId="16" xfId="204" applyNumberFormat="1" applyFont="1" applyFill="1" applyBorder="1" applyAlignment="1">
      <alignment horizontal="center"/>
    </xf>
    <xf numFmtId="2" fontId="85" fillId="66" borderId="16" xfId="52" applyNumberFormat="1" applyFont="1" applyFill="1" applyBorder="1" applyAlignment="1">
      <alignment horizontal="center"/>
    </xf>
    <xf numFmtId="2" fontId="87" fillId="0" borderId="16" xfId="204" applyNumberFormat="1" applyFont="1" applyFill="1" applyBorder="1" applyAlignment="1">
      <alignment horizontal="center"/>
    </xf>
    <xf numFmtId="2" fontId="17" fillId="27" borderId="76" xfId="203" applyNumberFormat="1" applyFont="1" applyFill="1" applyBorder="1" applyAlignment="1">
      <alignment horizontal="center"/>
    </xf>
    <xf numFmtId="2" fontId="17" fillId="27" borderId="30" xfId="203" applyNumberFormat="1" applyFont="1" applyFill="1" applyBorder="1" applyAlignment="1">
      <alignment horizontal="center"/>
    </xf>
    <xf numFmtId="2" fontId="17" fillId="0" borderId="30" xfId="203" applyNumberFormat="1" applyFont="1" applyFill="1" applyBorder="1" applyAlignment="1">
      <alignment horizontal="center"/>
    </xf>
    <xf numFmtId="164" fontId="17" fillId="0" borderId="16" xfId="28" applyNumberFormat="1" applyFont="1" applyBorder="1" applyAlignment="1">
      <alignment horizontal="center" vertical="center"/>
    </xf>
    <xf numFmtId="2" fontId="18" fillId="0" borderId="90" xfId="0" applyNumberFormat="1" applyFont="1" applyFill="1" applyBorder="1" applyAlignment="1">
      <alignment horizontal="center" vertical="center"/>
    </xf>
    <xf numFmtId="164" fontId="83" fillId="0" borderId="10" xfId="0" applyNumberFormat="1" applyFont="1" applyFill="1" applyBorder="1" applyAlignment="1">
      <alignment horizontal="center" vertical="center"/>
    </xf>
    <xf numFmtId="164" fontId="83" fillId="0" borderId="23" xfId="0" applyNumberFormat="1" applyFont="1" applyFill="1" applyBorder="1" applyAlignment="1">
      <alignment horizontal="center" vertical="center"/>
    </xf>
    <xf numFmtId="0" fontId="9" fillId="0" borderId="10" xfId="38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2" fontId="18" fillId="0" borderId="70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164" fontId="17" fillId="0" borderId="29" xfId="28" applyNumberFormat="1" applyFont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2" fontId="18" fillId="0" borderId="30" xfId="0" applyNumberFormat="1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1" fontId="19" fillId="27" borderId="37" xfId="28" applyNumberFormat="1" applyFont="1" applyFill="1" applyBorder="1" applyAlignment="1">
      <alignment horizontal="center" vertical="center"/>
    </xf>
    <xf numFmtId="167" fontId="12" fillId="67" borderId="0" xfId="200" applyFont="1" applyFill="1" applyAlignment="1" applyProtection="1">
      <alignment horizontal="left"/>
    </xf>
    <xf numFmtId="167" fontId="41" fillId="67" borderId="0" xfId="200" applyFont="1" applyFill="1" applyAlignment="1" applyProtection="1">
      <alignment horizontal="left"/>
    </xf>
    <xf numFmtId="49" fontId="11" fillId="67" borderId="0" xfId="200" applyNumberFormat="1" applyFont="1" applyFill="1" applyBorder="1" applyAlignment="1" applyProtection="1">
      <alignment horizontal="center"/>
    </xf>
    <xf numFmtId="167" fontId="11" fillId="67" borderId="0" xfId="200" applyFont="1" applyFill="1" applyBorder="1" applyAlignment="1">
      <alignment horizontal="center"/>
    </xf>
    <xf numFmtId="167" fontId="72" fillId="67" borderId="0" xfId="200" applyFill="1"/>
    <xf numFmtId="164" fontId="11" fillId="0" borderId="12" xfId="28" applyNumberFormat="1" applyFont="1" applyFill="1" applyBorder="1"/>
    <xf numFmtId="164" fontId="11" fillId="0" borderId="0" xfId="28" applyNumberFormat="1" applyFont="1" applyFill="1" applyBorder="1"/>
    <xf numFmtId="2" fontId="69" fillId="0" borderId="91" xfId="204" applyNumberFormat="1" applyFont="1" applyFill="1" applyBorder="1" applyAlignment="1">
      <alignment horizontal="center"/>
    </xf>
    <xf numFmtId="2" fontId="69" fillId="0" borderId="38" xfId="204" applyNumberFormat="1" applyFont="1" applyFill="1" applyBorder="1" applyAlignment="1">
      <alignment horizontal="center"/>
    </xf>
    <xf numFmtId="2" fontId="69" fillId="0" borderId="92" xfId="204" applyNumberFormat="1" applyFont="1" applyFill="1" applyBorder="1" applyAlignment="1">
      <alignment horizontal="center"/>
    </xf>
    <xf numFmtId="2" fontId="69" fillId="0" borderId="93" xfId="204" applyNumberFormat="1" applyFont="1" applyFill="1" applyBorder="1" applyAlignment="1">
      <alignment horizontal="center"/>
    </xf>
    <xf numFmtId="2" fontId="88" fillId="0" borderId="38" xfId="203" applyNumberFormat="1" applyFont="1" applyFill="1" applyBorder="1" applyAlignment="1">
      <alignment horizontal="center"/>
    </xf>
    <xf numFmtId="1" fontId="11" fillId="0" borderId="16" xfId="28" applyNumberFormat="1" applyFont="1" applyFill="1" applyBorder="1" applyAlignment="1">
      <alignment horizontal="center" vertical="center"/>
    </xf>
    <xf numFmtId="2" fontId="69" fillId="0" borderId="10" xfId="204" applyNumberFormat="1" applyFont="1" applyFill="1" applyBorder="1" applyAlignment="1">
      <alignment horizontal="center"/>
    </xf>
    <xf numFmtId="2" fontId="69" fillId="0" borderId="86" xfId="204" applyNumberFormat="1" applyFont="1" applyFill="1" applyBorder="1" applyAlignment="1">
      <alignment horizontal="center"/>
    </xf>
    <xf numFmtId="2" fontId="88" fillId="0" borderId="86" xfId="203" applyNumberFormat="1" applyFont="1" applyFill="1" applyBorder="1" applyAlignment="1">
      <alignment horizontal="center"/>
    </xf>
    <xf numFmtId="0" fontId="11" fillId="0" borderId="12" xfId="50" applyFont="1" applyFill="1" applyBorder="1" applyAlignment="1">
      <alignment horizontal="center" vertical="center"/>
    </xf>
    <xf numFmtId="1" fontId="11" fillId="0" borderId="29" xfId="50" applyNumberFormat="1" applyFont="1" applyFill="1" applyBorder="1" applyAlignment="1">
      <alignment horizontal="center" vertical="center"/>
    </xf>
    <xf numFmtId="2" fontId="88" fillId="0" borderId="93" xfId="203" applyNumberFormat="1" applyFont="1" applyFill="1" applyBorder="1" applyAlignment="1">
      <alignment horizontal="center"/>
    </xf>
    <xf numFmtId="2" fontId="11" fillId="0" borderId="0" xfId="204" applyNumberFormat="1" applyFont="1" applyFill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200" applyFont="1" applyBorder="1" applyAlignment="1" applyProtection="1">
      <alignment horizontal="center"/>
    </xf>
    <xf numFmtId="167" fontId="12" fillId="0" borderId="0" xfId="200" applyFont="1" applyAlignment="1" applyProtection="1">
      <alignment horizontal="center"/>
    </xf>
    <xf numFmtId="167" fontId="41" fillId="0" borderId="0" xfId="200" applyFont="1" applyAlignment="1">
      <alignment horizontal="center"/>
    </xf>
    <xf numFmtId="167" fontId="12" fillId="30" borderId="17" xfId="200" applyFont="1" applyFill="1" applyBorder="1" applyAlignment="1" applyProtection="1">
      <alignment horizontal="center"/>
    </xf>
    <xf numFmtId="167" fontId="12" fillId="30" borderId="21" xfId="200" applyFont="1" applyFill="1" applyBorder="1" applyAlignment="1" applyProtection="1">
      <alignment horizontal="center"/>
    </xf>
    <xf numFmtId="167" fontId="12" fillId="29" borderId="16" xfId="200" applyFont="1" applyFill="1" applyBorder="1" applyAlignment="1" applyProtection="1">
      <alignment horizontal="center"/>
    </xf>
    <xf numFmtId="167" fontId="12" fillId="29" borderId="17" xfId="200" applyFont="1" applyFill="1" applyBorder="1" applyAlignment="1" applyProtection="1">
      <alignment horizontal="center"/>
    </xf>
    <xf numFmtId="167" fontId="12" fillId="29" borderId="21" xfId="200" applyFont="1" applyFill="1" applyBorder="1" applyAlignment="1" applyProtection="1">
      <alignment horizontal="center"/>
    </xf>
    <xf numFmtId="167" fontId="12" fillId="0" borderId="16" xfId="200" applyFont="1" applyFill="1" applyBorder="1" applyAlignment="1" applyProtection="1">
      <alignment horizontal="center"/>
    </xf>
    <xf numFmtId="167" fontId="12" fillId="0" borderId="17" xfId="200" applyFont="1" applyFill="1" applyBorder="1" applyAlignment="1" applyProtection="1">
      <alignment horizontal="center"/>
    </xf>
    <xf numFmtId="167" fontId="12" fillId="0" borderId="21" xfId="200" applyFont="1" applyFill="1" applyBorder="1" applyAlignment="1" applyProtection="1">
      <alignment horizontal="center"/>
    </xf>
    <xf numFmtId="167" fontId="12" fillId="28" borderId="16" xfId="200" applyFont="1" applyFill="1" applyBorder="1" applyAlignment="1" applyProtection="1">
      <alignment horizontal="center"/>
    </xf>
    <xf numFmtId="167" fontId="12" fillId="28" borderId="17" xfId="200" applyFont="1" applyFill="1" applyBorder="1" applyAlignment="1" applyProtection="1">
      <alignment horizontal="center"/>
    </xf>
    <xf numFmtId="167" fontId="12" fillId="31" borderId="17" xfId="200" applyFont="1" applyFill="1" applyBorder="1" applyAlignment="1" applyProtection="1">
      <alignment horizontal="center" vertical="center"/>
    </xf>
    <xf numFmtId="0" fontId="4" fillId="0" borderId="64" xfId="201" applyBorder="1" applyAlignment="1">
      <alignment vertical="center" wrapText="1"/>
    </xf>
    <xf numFmtId="0" fontId="4" fillId="0" borderId="63" xfId="201" applyBorder="1" applyAlignment="1">
      <alignment vertical="center" wrapText="1"/>
    </xf>
    <xf numFmtId="0" fontId="4" fillId="0" borderId="68" xfId="201" applyBorder="1" applyAlignment="1">
      <alignment vertical="center" wrapText="1"/>
    </xf>
    <xf numFmtId="0" fontId="77" fillId="0" borderId="65" xfId="201" applyFont="1" applyBorder="1" applyAlignment="1">
      <alignment horizontal="center"/>
    </xf>
    <xf numFmtId="0" fontId="77" fillId="0" borderId="66" xfId="201" applyFont="1" applyBorder="1" applyAlignment="1">
      <alignment horizontal="center"/>
    </xf>
    <xf numFmtId="0" fontId="78" fillId="0" borderId="17" xfId="201" applyFont="1" applyBorder="1" applyAlignment="1">
      <alignment horizontal="center"/>
    </xf>
    <xf numFmtId="0" fontId="78" fillId="0" borderId="21" xfId="201" applyFont="1" applyBorder="1" applyAlignment="1">
      <alignment horizontal="center"/>
    </xf>
    <xf numFmtId="0" fontId="78" fillId="0" borderId="67" xfId="201" applyFont="1" applyBorder="1" applyAlignment="1">
      <alignment horizontal="center"/>
    </xf>
    <xf numFmtId="0" fontId="78" fillId="0" borderId="16" xfId="201" applyFont="1" applyBorder="1" applyAlignment="1">
      <alignment horizontal="center"/>
    </xf>
    <xf numFmtId="2" fontId="12" fillId="27" borderId="25" xfId="50" applyNumberFormat="1" applyFont="1" applyFill="1" applyBorder="1" applyAlignment="1">
      <alignment horizontal="center" vertical="center" wrapText="1"/>
    </xf>
    <xf numFmtId="2" fontId="12" fillId="27" borderId="20" xfId="50" applyNumberFormat="1" applyFont="1" applyFill="1" applyBorder="1" applyAlignment="1">
      <alignment horizontal="center" vertical="center" wrapText="1"/>
    </xf>
    <xf numFmtId="2" fontId="12" fillId="27" borderId="27" xfId="0" applyNumberFormat="1" applyFont="1" applyFill="1" applyBorder="1" applyAlignment="1">
      <alignment horizontal="center" vertical="center" wrapText="1"/>
    </xf>
    <xf numFmtId="2" fontId="12" fillId="27" borderId="17" xfId="0" applyNumberFormat="1" applyFont="1" applyFill="1" applyBorder="1" applyAlignment="1">
      <alignment horizontal="center" vertical="center" wrapText="1"/>
    </xf>
    <xf numFmtId="2" fontId="12" fillId="27" borderId="67" xfId="0" applyNumberFormat="1" applyFont="1" applyFill="1" applyBorder="1" applyAlignment="1">
      <alignment horizontal="center" vertical="center" wrapText="1"/>
    </xf>
    <xf numFmtId="164" fontId="13" fillId="27" borderId="25" xfId="28" applyNumberFormat="1" applyFont="1" applyFill="1" applyBorder="1" applyAlignment="1">
      <alignment horizontal="center" vertical="center" wrapText="1"/>
    </xf>
    <xf numFmtId="164" fontId="13" fillId="27" borderId="20" xfId="28" applyNumberFormat="1" applyFont="1" applyFill="1" applyBorder="1" applyAlignment="1">
      <alignment horizontal="center" vertical="center" wrapText="1"/>
    </xf>
    <xf numFmtId="2" fontId="7" fillId="27" borderId="27" xfId="0" applyNumberFormat="1" applyFont="1" applyFill="1" applyBorder="1" applyAlignment="1">
      <alignment horizontal="center" vertical="center" wrapText="1"/>
    </xf>
    <xf numFmtId="2" fontId="7" fillId="27" borderId="17" xfId="0" applyNumberFormat="1" applyFont="1" applyFill="1" applyBorder="1" applyAlignment="1">
      <alignment horizontal="center" vertical="center" wrapText="1"/>
    </xf>
    <xf numFmtId="2" fontId="7" fillId="27" borderId="67" xfId="0" applyNumberFormat="1" applyFont="1" applyFill="1" applyBorder="1" applyAlignment="1">
      <alignment horizontal="center" vertical="center" wrapText="1"/>
    </xf>
    <xf numFmtId="0" fontId="42" fillId="27" borderId="27" xfId="0" applyFont="1" applyFill="1" applyBorder="1" applyAlignment="1">
      <alignment horizontal="center" vertical="center"/>
    </xf>
    <xf numFmtId="0" fontId="42" fillId="27" borderId="17" xfId="0" applyFont="1" applyFill="1" applyBorder="1" applyAlignment="1">
      <alignment horizontal="center" vertical="center"/>
    </xf>
    <xf numFmtId="0" fontId="42" fillId="27" borderId="30" xfId="0" applyFont="1" applyFill="1" applyBorder="1" applyAlignment="1">
      <alignment horizontal="center" vertical="center"/>
    </xf>
    <xf numFmtId="0" fontId="42" fillId="27" borderId="12" xfId="0" applyFont="1" applyFill="1" applyBorder="1" applyAlignment="1">
      <alignment horizontal="center" vertical="center"/>
    </xf>
    <xf numFmtId="1" fontId="16" fillId="27" borderId="16" xfId="50" applyNumberFormat="1" applyFont="1" applyFill="1" applyBorder="1" applyAlignment="1">
      <alignment horizontal="center" wrapText="1"/>
    </xf>
    <xf numFmtId="1" fontId="16" fillId="27" borderId="17" xfId="50" applyNumberFormat="1" applyFont="1" applyFill="1" applyBorder="1" applyAlignment="1">
      <alignment horizontal="center" wrapText="1"/>
    </xf>
    <xf numFmtId="0" fontId="42" fillId="27" borderId="16" xfId="0" applyFont="1" applyFill="1" applyBorder="1" applyAlignment="1">
      <alignment horizontal="center" vertical="center"/>
    </xf>
    <xf numFmtId="2" fontId="16" fillId="27" borderId="27" xfId="0" applyNumberFormat="1" applyFont="1" applyFill="1" applyBorder="1" applyAlignment="1">
      <alignment horizontal="center"/>
    </xf>
    <xf numFmtId="2" fontId="16" fillId="27" borderId="17" xfId="0" applyNumberFormat="1" applyFont="1" applyFill="1" applyBorder="1" applyAlignment="1">
      <alignment horizontal="center"/>
    </xf>
    <xf numFmtId="2" fontId="16" fillId="27" borderId="21" xfId="0" applyNumberFormat="1" applyFont="1" applyFill="1" applyBorder="1" applyAlignment="1">
      <alignment horizontal="center"/>
    </xf>
    <xf numFmtId="2" fontId="16" fillId="27" borderId="27" xfId="0" applyNumberFormat="1" applyFont="1" applyFill="1" applyBorder="1" applyAlignment="1">
      <alignment horizontal="center" vertical="center"/>
    </xf>
    <xf numFmtId="2" fontId="16" fillId="27" borderId="17" xfId="0" applyNumberFormat="1" applyFont="1" applyFill="1" applyBorder="1" applyAlignment="1">
      <alignment horizontal="center" vertical="center"/>
    </xf>
    <xf numFmtId="2" fontId="16" fillId="27" borderId="16" xfId="0" applyNumberFormat="1" applyFont="1" applyFill="1" applyBorder="1" applyAlignment="1">
      <alignment horizontal="center" vertical="center"/>
    </xf>
    <xf numFmtId="2" fontId="16" fillId="27" borderId="67" xfId="0" applyNumberFormat="1" applyFont="1" applyFill="1" applyBorder="1" applyAlignment="1">
      <alignment horizontal="center" vertical="center"/>
    </xf>
    <xf numFmtId="2" fontId="16" fillId="27" borderId="21" xfId="0" applyNumberFormat="1" applyFont="1" applyFill="1" applyBorder="1" applyAlignment="1">
      <alignment horizontal="center" vertical="center"/>
    </xf>
    <xf numFmtId="2" fontId="12" fillId="27" borderId="25" xfId="28" applyNumberFormat="1" applyFont="1" applyFill="1" applyBorder="1" applyAlignment="1">
      <alignment horizontal="center" vertical="center" wrapText="1"/>
    </xf>
    <xf numFmtId="2" fontId="12" fillId="27" borderId="20" xfId="28" applyNumberFormat="1" applyFont="1" applyFill="1" applyBorder="1" applyAlignment="1">
      <alignment horizontal="center" vertical="center" wrapText="1"/>
    </xf>
    <xf numFmtId="164" fontId="12" fillId="27" borderId="33" xfId="28" applyNumberFormat="1" applyFont="1" applyFill="1" applyBorder="1" applyAlignment="1">
      <alignment horizontal="center" vertical="center" wrapText="1"/>
    </xf>
    <xf numFmtId="164" fontId="12" fillId="27" borderId="37" xfId="28" applyNumberFormat="1" applyFont="1" applyFill="1" applyBorder="1" applyAlignment="1">
      <alignment horizontal="center" vertical="center" wrapText="1"/>
    </xf>
    <xf numFmtId="164" fontId="12" fillId="27" borderId="25" xfId="28" applyNumberFormat="1" applyFont="1" applyFill="1" applyBorder="1" applyAlignment="1">
      <alignment horizontal="center" vertical="center" wrapText="1"/>
    </xf>
    <xf numFmtId="164" fontId="12" fillId="27" borderId="20" xfId="28" applyNumberFormat="1" applyFont="1" applyFill="1" applyBorder="1" applyAlignment="1">
      <alignment horizontal="center" vertical="center" wrapText="1"/>
    </xf>
    <xf numFmtId="1" fontId="12" fillId="27" borderId="25" xfId="28" applyNumberFormat="1" applyFont="1" applyFill="1" applyBorder="1" applyAlignment="1">
      <alignment horizontal="center" vertical="center" wrapText="1"/>
    </xf>
    <xf numFmtId="1" fontId="12" fillId="27" borderId="20" xfId="28" applyNumberFormat="1" applyFont="1" applyFill="1" applyBorder="1" applyAlignment="1">
      <alignment horizontal="center" vertical="center" wrapText="1"/>
    </xf>
    <xf numFmtId="0" fontId="12" fillId="27" borderId="33" xfId="28" applyFont="1" applyFill="1" applyBorder="1" applyAlignment="1">
      <alignment horizontal="center" vertical="center" wrapText="1"/>
    </xf>
    <xf numFmtId="0" fontId="12" fillId="27" borderId="37" xfId="28" applyFont="1" applyFill="1" applyBorder="1" applyAlignment="1">
      <alignment horizontal="center" vertical="center" wrapText="1"/>
    </xf>
    <xf numFmtId="0" fontId="12" fillId="27" borderId="25" xfId="28" applyFont="1" applyFill="1" applyBorder="1" applyAlignment="1">
      <alignment horizontal="center" vertical="center"/>
    </xf>
    <xf numFmtId="0" fontId="12" fillId="27" borderId="73" xfId="28" applyFont="1" applyFill="1" applyBorder="1" applyAlignment="1">
      <alignment horizontal="center" vertical="center"/>
    </xf>
    <xf numFmtId="0" fontId="12" fillId="27" borderId="20" xfId="28" applyFont="1" applyFill="1" applyBorder="1" applyAlignment="1">
      <alignment horizontal="center" vertical="center"/>
    </xf>
    <xf numFmtId="1" fontId="12" fillId="27" borderId="38" xfId="28" applyNumberFormat="1" applyFont="1" applyFill="1" applyBorder="1" applyAlignment="1">
      <alignment horizontal="center" textRotation="90" wrapText="1"/>
    </xf>
    <xf numFmtId="1" fontId="12" fillId="27" borderId="10" xfId="28" applyNumberFormat="1" applyFont="1" applyFill="1" applyBorder="1" applyAlignment="1">
      <alignment horizontal="center" textRotation="90" wrapText="1"/>
    </xf>
    <xf numFmtId="1" fontId="12" fillId="27" borderId="25" xfId="28" applyNumberFormat="1" applyFont="1" applyFill="1" applyBorder="1" applyAlignment="1">
      <alignment horizontal="center" textRotation="90" wrapText="1"/>
    </xf>
    <xf numFmtId="1" fontId="12" fillId="27" borderId="20" xfId="28" applyNumberFormat="1" applyFont="1" applyFill="1" applyBorder="1" applyAlignment="1">
      <alignment horizontal="center" textRotation="90" wrapText="1"/>
    </xf>
    <xf numFmtId="164" fontId="7" fillId="27" borderId="11" xfId="43" applyNumberFormat="1" applyFont="1" applyFill="1" applyBorder="1" applyAlignment="1">
      <alignment horizontal="center" vertical="center" wrapText="1"/>
    </xf>
    <xf numFmtId="164" fontId="7" fillId="27" borderId="81" xfId="43" applyNumberFormat="1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 horizontal="center"/>
    </xf>
    <xf numFmtId="0" fontId="8" fillId="27" borderId="17" xfId="0" applyFont="1" applyFill="1" applyBorder="1" applyAlignment="1">
      <alignment horizontal="center"/>
    </xf>
    <xf numFmtId="0" fontId="8" fillId="27" borderId="67" xfId="0" applyFont="1" applyFill="1" applyBorder="1" applyAlignment="1">
      <alignment horizontal="center"/>
    </xf>
    <xf numFmtId="0" fontId="7" fillId="27" borderId="30" xfId="0" applyFont="1" applyFill="1" applyBorder="1" applyAlignment="1">
      <alignment horizontal="center" vertical="center"/>
    </xf>
    <xf numFmtId="0" fontId="7" fillId="27" borderId="12" xfId="0" applyFont="1" applyFill="1" applyBorder="1" applyAlignment="1">
      <alignment horizontal="center" vertical="center"/>
    </xf>
    <xf numFmtId="2" fontId="7" fillId="27" borderId="21" xfId="0" applyNumberFormat="1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/>
    </xf>
    <xf numFmtId="0" fontId="7" fillId="27" borderId="27" xfId="0" applyFont="1" applyFill="1" applyBorder="1" applyAlignment="1">
      <alignment horizontal="center" vertical="center"/>
    </xf>
    <xf numFmtId="0" fontId="7" fillId="27" borderId="17" xfId="0" applyFont="1" applyFill="1" applyBorder="1" applyAlignment="1">
      <alignment horizontal="center" vertical="center"/>
    </xf>
    <xf numFmtId="2" fontId="82" fillId="27" borderId="27" xfId="0" applyNumberFormat="1" applyFont="1" applyFill="1" applyBorder="1" applyAlignment="1">
      <alignment horizontal="center" vertical="center" wrapText="1"/>
    </xf>
    <xf numFmtId="2" fontId="82" fillId="27" borderId="17" xfId="0" applyNumberFormat="1" applyFont="1" applyFill="1" applyBorder="1" applyAlignment="1">
      <alignment horizontal="center" vertical="center" wrapText="1"/>
    </xf>
    <xf numFmtId="2" fontId="82" fillId="27" borderId="67" xfId="0" applyNumberFormat="1" applyFont="1" applyFill="1" applyBorder="1" applyAlignment="1">
      <alignment horizontal="center" vertical="center" wrapText="1"/>
    </xf>
    <xf numFmtId="2" fontId="12" fillId="27" borderId="27" xfId="0" applyNumberFormat="1" applyFont="1" applyFill="1" applyBorder="1" applyAlignment="1">
      <alignment horizontal="center"/>
    </xf>
    <xf numFmtId="2" fontId="12" fillId="27" borderId="17" xfId="0" applyNumberFormat="1" applyFont="1" applyFill="1" applyBorder="1" applyAlignment="1">
      <alignment horizontal="center"/>
    </xf>
    <xf numFmtId="2" fontId="12" fillId="27" borderId="21" xfId="0" applyNumberFormat="1" applyFont="1" applyFill="1" applyBorder="1" applyAlignment="1">
      <alignment horizontal="center"/>
    </xf>
    <xf numFmtId="2" fontId="12" fillId="27" borderId="27" xfId="0" applyNumberFormat="1" applyFont="1" applyFill="1" applyBorder="1" applyAlignment="1">
      <alignment horizontal="center" vertical="center"/>
    </xf>
    <xf numFmtId="2" fontId="12" fillId="27" borderId="17" xfId="0" applyNumberFormat="1" applyFont="1" applyFill="1" applyBorder="1" applyAlignment="1">
      <alignment horizontal="center" vertical="center"/>
    </xf>
    <xf numFmtId="2" fontId="12" fillId="27" borderId="16" xfId="0" applyNumberFormat="1" applyFont="1" applyFill="1" applyBorder="1" applyAlignment="1">
      <alignment horizontal="center" vertical="center"/>
    </xf>
    <xf numFmtId="2" fontId="12" fillId="27" borderId="67" xfId="0" applyNumberFormat="1" applyFont="1" applyFill="1" applyBorder="1" applyAlignment="1">
      <alignment horizontal="center" vertical="center"/>
    </xf>
    <xf numFmtId="2" fontId="12" fillId="27" borderId="21" xfId="0" applyNumberFormat="1" applyFont="1" applyFill="1" applyBorder="1" applyAlignment="1">
      <alignment horizontal="center" vertical="center"/>
    </xf>
    <xf numFmtId="1" fontId="7" fillId="27" borderId="70" xfId="43" applyNumberFormat="1" applyFont="1" applyFill="1" applyBorder="1" applyAlignment="1">
      <alignment horizontal="center" vertical="center" wrapText="1"/>
    </xf>
    <xf numFmtId="1" fontId="7" fillId="27" borderId="72" xfId="43" applyNumberFormat="1" applyFont="1" applyFill="1" applyBorder="1" applyAlignment="1">
      <alignment horizontal="center" vertical="center" wrapText="1"/>
    </xf>
    <xf numFmtId="164" fontId="7" fillId="27" borderId="74" xfId="43" applyNumberFormat="1" applyFont="1" applyFill="1" applyBorder="1" applyAlignment="1">
      <alignment horizontal="center" vertical="center" wrapText="1"/>
    </xf>
    <xf numFmtId="164" fontId="7" fillId="27" borderId="10" xfId="43" applyNumberFormat="1" applyFont="1" applyFill="1" applyBorder="1" applyAlignment="1">
      <alignment horizontal="center" vertical="center" wrapText="1"/>
    </xf>
    <xf numFmtId="164" fontId="7" fillId="27" borderId="64" xfId="43" applyNumberFormat="1" applyFont="1" applyFill="1" applyBorder="1" applyAlignment="1">
      <alignment horizontal="center" vertical="center" wrapText="1"/>
    </xf>
    <xf numFmtId="164" fontId="7" fillId="27" borderId="68" xfId="43" applyNumberFormat="1" applyFont="1" applyFill="1" applyBorder="1" applyAlignment="1">
      <alignment horizontal="center" vertical="center" wrapText="1"/>
    </xf>
    <xf numFmtId="1" fontId="9" fillId="0" borderId="0" xfId="43" applyNumberFormat="1" applyFont="1" applyBorder="1" applyAlignment="1">
      <alignment vertical="center"/>
    </xf>
  </cellXfs>
  <cellStyles count="205">
    <cellStyle name="20% - Accent1" xfId="1" builtinId="30" customBuiltin="1"/>
    <cellStyle name="20% - Accent1 2" xfId="56"/>
    <cellStyle name="20% - Accent1 3" xfId="57"/>
    <cellStyle name="20% - Accent1 4" xfId="58"/>
    <cellStyle name="20% - Accent2" xfId="2" builtinId="34" customBuiltin="1"/>
    <cellStyle name="20% - Accent2 2" xfId="59"/>
    <cellStyle name="20% - Accent2 3" xfId="60"/>
    <cellStyle name="20% - Accent2 4" xfId="61"/>
    <cellStyle name="20% - Accent3" xfId="3" builtinId="38" customBuiltin="1"/>
    <cellStyle name="20% - Accent3 2" xfId="62"/>
    <cellStyle name="20% - Accent3 3" xfId="63"/>
    <cellStyle name="20% - Accent3 4" xfId="64"/>
    <cellStyle name="20% - Accent4" xfId="4" builtinId="42" customBuiltin="1"/>
    <cellStyle name="20% - Accent4 2" xfId="65"/>
    <cellStyle name="20% - Accent4 3" xfId="66"/>
    <cellStyle name="20% - Accent4 4" xfId="67"/>
    <cellStyle name="20% - Accent5" xfId="5" builtinId="46" customBuiltin="1"/>
    <cellStyle name="20% - Accent5 2" xfId="68"/>
    <cellStyle name="20% - Accent5 3" xfId="69"/>
    <cellStyle name="20% - Accent5 4" xfId="70"/>
    <cellStyle name="20% - Accent6" xfId="6" builtinId="50" customBuiltin="1"/>
    <cellStyle name="20% - Accent6 2" xfId="71"/>
    <cellStyle name="20% - Accent6 3" xfId="72"/>
    <cellStyle name="40% - Accent1" xfId="7" builtinId="31" customBuiltin="1"/>
    <cellStyle name="40% - Accent1 2" xfId="73"/>
    <cellStyle name="40% - Accent1 3" xfId="74"/>
    <cellStyle name="40% - Accent1 4" xfId="75"/>
    <cellStyle name="40% - Accent2" xfId="8" builtinId="35" customBuiltin="1"/>
    <cellStyle name="40% - Accent2 2" xfId="76"/>
    <cellStyle name="40% - Accent2 3" xfId="77"/>
    <cellStyle name="40% - Accent2 4" xfId="78"/>
    <cellStyle name="40% - Accent3" xfId="9" builtinId="39" customBuiltin="1"/>
    <cellStyle name="40% - Accent3 2" xfId="79"/>
    <cellStyle name="40% - Accent3 3" xfId="80"/>
    <cellStyle name="40% - Accent3 4" xfId="81"/>
    <cellStyle name="40% - Accent4" xfId="10" builtinId="43" customBuiltin="1"/>
    <cellStyle name="40% - Accent4 2" xfId="82"/>
    <cellStyle name="40% - Accent4 3" xfId="83"/>
    <cellStyle name="40% - Accent4 4" xfId="84"/>
    <cellStyle name="40% - Accent5" xfId="11" builtinId="47" customBuiltin="1"/>
    <cellStyle name="40% - Accent5 2" xfId="85"/>
    <cellStyle name="40% - Accent5 3" xfId="86"/>
    <cellStyle name="40% - Accent5 4" xfId="87"/>
    <cellStyle name="40% - Accent6" xfId="12" builtinId="51" customBuiltin="1"/>
    <cellStyle name="40% - Accent6 2" xfId="88"/>
    <cellStyle name="40% - Accent6 3" xfId="89"/>
    <cellStyle name="40% - Accent6 4" xfId="90"/>
    <cellStyle name="60% - Accent1" xfId="13" builtinId="32" customBuiltin="1"/>
    <cellStyle name="60% - Accent1 2" xfId="91"/>
    <cellStyle name="60% - Accent1 3" xfId="92"/>
    <cellStyle name="60% - Accent1 4" xfId="93"/>
    <cellStyle name="60% - Accent2" xfId="14" builtinId="36" customBuiltin="1"/>
    <cellStyle name="60% - Accent2 2" xfId="94"/>
    <cellStyle name="60% - Accent2 3" xfId="95"/>
    <cellStyle name="60% - Accent2 4" xfId="96"/>
    <cellStyle name="60% - Accent3" xfId="15" builtinId="40" customBuiltin="1"/>
    <cellStyle name="60% - Accent3 2" xfId="97"/>
    <cellStyle name="60% - Accent3 3" xfId="98"/>
    <cellStyle name="60% - Accent3 4" xfId="99"/>
    <cellStyle name="60% - Accent4" xfId="16" builtinId="44" customBuiltin="1"/>
    <cellStyle name="60% - Accent4 2" xfId="100"/>
    <cellStyle name="60% - Accent4 3" xfId="101"/>
    <cellStyle name="60% - Accent4 4" xfId="102"/>
    <cellStyle name="60% - Accent5" xfId="17" builtinId="48" customBuiltin="1"/>
    <cellStyle name="60% - Accent5 2" xfId="103"/>
    <cellStyle name="60% - Accent5 3" xfId="104"/>
    <cellStyle name="60% - Accent5 4" xfId="105"/>
    <cellStyle name="60% - Accent6" xfId="18" builtinId="52" customBuiltin="1"/>
    <cellStyle name="60% - Accent6 2" xfId="106"/>
    <cellStyle name="60% - Accent6 3" xfId="107"/>
    <cellStyle name="60% - Accent6 4" xfId="108"/>
    <cellStyle name="Accent1" xfId="19" builtinId="29" customBuiltin="1"/>
    <cellStyle name="Accent1 2" xfId="109"/>
    <cellStyle name="Accent1 3" xfId="110"/>
    <cellStyle name="Accent2" xfId="20" builtinId="33" customBuiltin="1"/>
    <cellStyle name="Accent2 2" xfId="111"/>
    <cellStyle name="Accent3" xfId="21" builtinId="37" customBuiltin="1"/>
    <cellStyle name="Accent3 2" xfId="112"/>
    <cellStyle name="Accent3 3" xfId="113"/>
    <cellStyle name="Accent4" xfId="22" builtinId="41" customBuiltin="1"/>
    <cellStyle name="Accent4 2" xfId="114"/>
    <cellStyle name="Accent4 3" xfId="115"/>
    <cellStyle name="Accent4 4" xfId="116"/>
    <cellStyle name="Accent5" xfId="23" builtinId="45" customBuiltin="1"/>
    <cellStyle name="Accent5 2" xfId="117"/>
    <cellStyle name="Accent5 3" xfId="118"/>
    <cellStyle name="Accent5 4" xfId="119"/>
    <cellStyle name="Accent6" xfId="24" builtinId="49" customBuiltin="1"/>
    <cellStyle name="Accent6 2" xfId="120"/>
    <cellStyle name="Accent6 3" xfId="121"/>
    <cellStyle name="Accent6 4" xfId="122"/>
    <cellStyle name="Bad" xfId="25" builtinId="27" customBuiltin="1"/>
    <cellStyle name="Bad 2" xfId="123"/>
    <cellStyle name="Bad 3" xfId="124"/>
    <cellStyle name="Bad 4" xfId="125"/>
    <cellStyle name="Calculation" xfId="26" builtinId="22" customBuiltin="1"/>
    <cellStyle name="Calculation 2" xfId="126"/>
    <cellStyle name="Calculation 3" xfId="127"/>
    <cellStyle name="Calculation 4" xfId="128"/>
    <cellStyle name="Check Cell" xfId="27" builtinId="23" customBuiltin="1"/>
    <cellStyle name="Check Cell 2" xfId="129"/>
    <cellStyle name="Check Cell 3" xfId="130"/>
    <cellStyle name="chemes]_x000a__x000a_Sci-Fi=_x000a__x000a_Nature=_x000a__x000a_robin=_x000a__x000a__x000a__x000a_[SoundScheme.Nature]_x000a__x000a_SystemAsterisk=C:\SNDSYS" xfId="131"/>
    <cellStyle name="chemes]_x000a__x000a_Sci-Fi=_x000a__x000a_Nature=_x000a__x000a_robin=_x000a__x000a__x000a__x000a_[SoundScheme.Nature]_x000a__x000a_SystemAsterisk=C:\SNDSYS 2" xfId="132"/>
    <cellStyle name="chemes]_x000d__x000a_Sci-Fi=_x000d__x000a_Nature=_x000d__x000a_robin=_x000d__x000a__x000d__x000a_[SoundScheme.Nature]_x000d__x000a_SystemAsterisk=C:\SNDSYS" xfId="28"/>
    <cellStyle name="chemes]_x000d__x000a_Sci-Fi=_x000d__x000a_Nature=_x000d__x000a_robin=_x000d__x000a__x000d__x000a_[SoundScheme.Nature]_x000d__x000a_SystemAsterisk=C:\SNDSYS 2" xfId="50"/>
    <cellStyle name="chemes]_x000d__x000a_Sci-Fi=_x000d__x000a_Nature=_x000d__x000a_robin=_x000d__x000a__x000d__x000a_[SoundScheme.Nature]_x000d__x000a_SystemAsterisk=C:\SNDSYS 3" xfId="198"/>
    <cellStyle name="Comma 2" xfId="53"/>
    <cellStyle name="Comma0" xfId="29"/>
    <cellStyle name="Comma0 2" xfId="133"/>
    <cellStyle name="Comma0 3" xfId="134"/>
    <cellStyle name="Comma0 4" xfId="135"/>
    <cellStyle name="Comma0 5" xfId="136"/>
    <cellStyle name="Currency0" xfId="137"/>
    <cellStyle name="Currency0 2" xfId="138"/>
    <cellStyle name="Currency0 3" xfId="139"/>
    <cellStyle name="Date" xfId="140"/>
    <cellStyle name="Date 2" xfId="141"/>
    <cellStyle name="Explanatory Text" xfId="30" builtinId="53" customBuiltin="1"/>
    <cellStyle name="Explanatory Text 2" xfId="142"/>
    <cellStyle name="Explanatory Text 3" xfId="143"/>
    <cellStyle name="Explanatory Text 4" xfId="144"/>
    <cellStyle name="Fixed" xfId="145"/>
    <cellStyle name="Fixed 2" xfId="146"/>
    <cellStyle name="Good" xfId="31" builtinId="26" customBuiltin="1"/>
    <cellStyle name="Good 2" xfId="147"/>
    <cellStyle name="Good 3" xfId="148"/>
    <cellStyle name="Good 4" xfId="149"/>
    <cellStyle name="Good 5" xfId="150"/>
    <cellStyle name="Heading 1" xfId="32" builtinId="16" customBuiltin="1"/>
    <cellStyle name="Heading 1 2" xfId="151"/>
    <cellStyle name="Heading 1 3" xfId="152"/>
    <cellStyle name="Heading 2" xfId="33" builtinId="17" customBuiltin="1"/>
    <cellStyle name="Heading 2 2" xfId="153"/>
    <cellStyle name="Heading 2 3" xfId="154"/>
    <cellStyle name="Heading 2 4" xfId="155"/>
    <cellStyle name="Heading 3" xfId="34" builtinId="18" customBuiltin="1"/>
    <cellStyle name="Heading 3 2" xfId="156"/>
    <cellStyle name="Heading 3 3" xfId="157"/>
    <cellStyle name="Heading 3 4" xfId="158"/>
    <cellStyle name="Heading 4" xfId="35" builtinId="19" customBuiltin="1"/>
    <cellStyle name="Heading 4 2" xfId="159"/>
    <cellStyle name="Input" xfId="36" builtinId="20" customBuiltin="1"/>
    <cellStyle name="Input 2" xfId="160"/>
    <cellStyle name="Input 3" xfId="161"/>
    <cellStyle name="Input 4" xfId="162"/>
    <cellStyle name="Linked Cell" xfId="37" builtinId="24" customBuiltin="1"/>
    <cellStyle name="Linked Cell 2" xfId="163"/>
    <cellStyle name="Linked Cell 3" xfId="164"/>
    <cellStyle name="Linked Cell 4" xfId="165"/>
    <cellStyle name="N1" xfId="38"/>
    <cellStyle name="N1 2" xfId="39"/>
    <cellStyle name="N1 2 2" xfId="51"/>
    <cellStyle name="N1 3" xfId="199"/>
    <cellStyle name="Neutral" xfId="40" builtinId="28" customBuiltin="1"/>
    <cellStyle name="Neutral 2" xfId="166"/>
    <cellStyle name="Neutral 3" xfId="167"/>
    <cellStyle name="Neutral 4" xfId="168"/>
    <cellStyle name="Normal" xfId="0" builtinId="0"/>
    <cellStyle name="Normal 10" xfId="169"/>
    <cellStyle name="Normal 11" xfId="170"/>
    <cellStyle name="Normal 12" xfId="171"/>
    <cellStyle name="Normal 13" xfId="200"/>
    <cellStyle name="Normal 14" xfId="201"/>
    <cellStyle name="Normal 15" xfId="203"/>
    <cellStyle name="Normal 2" xfId="49"/>
    <cellStyle name="Normal 2 2" xfId="172"/>
    <cellStyle name="Normal 2 2 2" xfId="173"/>
    <cellStyle name="Normal 2 2 3" xfId="174"/>
    <cellStyle name="Normal 2 2 4" xfId="175"/>
    <cellStyle name="Normal 2 3" xfId="176"/>
    <cellStyle name="Normal 2 4" xfId="177"/>
    <cellStyle name="Normal 2 5" xfId="178"/>
    <cellStyle name="Normal 2 6" xfId="204"/>
    <cellStyle name="Normal 3" xfId="41"/>
    <cellStyle name="Normal 3 2" xfId="179"/>
    <cellStyle name="Normal 3 2 2" xfId="180"/>
    <cellStyle name="Normal 3 3" xfId="181"/>
    <cellStyle name="Normal 4" xfId="42"/>
    <cellStyle name="Normal 4 2" xfId="54"/>
    <cellStyle name="Normal 5" xfId="52"/>
    <cellStyle name="Normal 5 2" xfId="182"/>
    <cellStyle name="Normal 5 3" xfId="183"/>
    <cellStyle name="Normal 6" xfId="55"/>
    <cellStyle name="Normal 6 2" xfId="184"/>
    <cellStyle name="Normal 6 3" xfId="202"/>
    <cellStyle name="Normal 7" xfId="185"/>
    <cellStyle name="Normal 8" xfId="186"/>
    <cellStyle name="Normal 9" xfId="187"/>
    <cellStyle name="Normal_2010 Summary Working Copy - Western Red Winter" xfId="43"/>
    <cellStyle name="Note" xfId="44" builtinId="10" customBuiltin="1"/>
    <cellStyle name="Note 2" xfId="188"/>
    <cellStyle name="Note 3" xfId="189"/>
    <cellStyle name="Note 4" xfId="190"/>
    <cellStyle name="Output" xfId="45" builtinId="21" customBuiltin="1"/>
    <cellStyle name="Output 2" xfId="191"/>
    <cellStyle name="Output 3" xfId="192"/>
    <cellStyle name="Output 4" xfId="193"/>
    <cellStyle name="Title" xfId="46" builtinId="15" customBuiltin="1"/>
    <cellStyle name="Title 2" xfId="194"/>
    <cellStyle name="Total" xfId="47" builtinId="25" customBuiltin="1"/>
    <cellStyle name="Total 2" xfId="195"/>
    <cellStyle name="Total 3" xfId="196"/>
    <cellStyle name="Warning Text" xfId="48" builtinId="11" customBuiltin="1"/>
    <cellStyle name="Warning Text 2" xfId="197"/>
  </cellStyles>
  <dxfs count="0"/>
  <tableStyles count="0" defaultTableStyle="TableStyleMedium9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18</xdr:row>
      <xdr:rowOff>9525</xdr:rowOff>
    </xdr:to>
    <xdr:sp macro="" textlink="">
      <xdr:nvSpPr>
        <xdr:cNvPr id="1028" name="Picture_x0020_1" descr="image001"/>
        <xdr:cNvSpPr>
          <a:spLocks noChangeAspect="1" noChangeArrowheads="1"/>
        </xdr:cNvSpPr>
      </xdr:nvSpPr>
      <xdr:spPr bwMode="auto">
        <a:xfrm>
          <a:off x="0" y="0"/>
          <a:ext cx="5953125" cy="309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1762125</xdr:colOff>
      <xdr:row>18</xdr:row>
      <xdr:rowOff>9525</xdr:rowOff>
    </xdr:to>
    <xdr:sp macro="" textlink="">
      <xdr:nvSpPr>
        <xdr:cNvPr id="3" name="Picture_x0020_1" descr="image001"/>
        <xdr:cNvSpPr>
          <a:spLocks noChangeAspect="1" noChangeArrowheads="1"/>
        </xdr:cNvSpPr>
      </xdr:nvSpPr>
      <xdr:spPr bwMode="auto">
        <a:xfrm>
          <a:off x="0" y="0"/>
          <a:ext cx="5953125" cy="309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2"/>
  <sheetViews>
    <sheetView zoomScaleNormal="100" zoomScaleSheetLayoutView="100" workbookViewId="0">
      <selection activeCell="A3" sqref="A3"/>
    </sheetView>
  </sheetViews>
  <sheetFormatPr defaultRowHeight="13.5" customHeight="1" x14ac:dyDescent="0.2"/>
  <cols>
    <col min="1" max="1" width="9.140625" style="240"/>
    <col min="2" max="2" width="9.140625" style="19"/>
    <col min="3" max="3" width="15.28515625" style="20" bestFit="1" customWidth="1"/>
    <col min="4" max="4" width="41.28515625" style="19" bestFit="1" customWidth="1"/>
    <col min="5" max="5" width="9.140625" style="240"/>
    <col min="6" max="6" width="11.7109375" style="19" customWidth="1"/>
    <col min="7" max="7" width="48.28515625" style="19" bestFit="1" customWidth="1"/>
    <col min="8" max="16384" width="9.140625" style="19"/>
  </cols>
  <sheetData>
    <row r="1" spans="1:12" ht="13.5" customHeight="1" x14ac:dyDescent="0.2">
      <c r="A1" s="54"/>
      <c r="B1" s="55"/>
      <c r="C1" s="55"/>
      <c r="D1" s="55"/>
      <c r="E1" s="54"/>
    </row>
    <row r="2" spans="1:12" ht="13.5" customHeight="1" x14ac:dyDescent="0.2">
      <c r="A2" s="610" t="s">
        <v>189</v>
      </c>
      <c r="B2" s="610"/>
      <c r="C2" s="610"/>
      <c r="D2" s="610"/>
      <c r="E2" s="242"/>
      <c r="F2" s="241"/>
      <c r="H2" s="611"/>
      <c r="I2" s="611"/>
      <c r="J2" s="611"/>
      <c r="K2" s="611"/>
      <c r="L2" s="243"/>
    </row>
    <row r="3" spans="1:12" ht="13.5" customHeight="1" thickBot="1" x14ac:dyDescent="0.25">
      <c r="A3" s="405"/>
      <c r="B3"/>
      <c r="C3"/>
      <c r="D3"/>
      <c r="E3"/>
    </row>
    <row r="4" spans="1:12" ht="13.5" customHeight="1" thickBot="1" x14ac:dyDescent="0.25">
      <c r="A4" s="400"/>
      <c r="B4" s="399" t="s">
        <v>156</v>
      </c>
      <c r="C4" s="399" t="s">
        <v>157</v>
      </c>
      <c r="D4" s="399" t="s">
        <v>164</v>
      </c>
      <c r="E4" s="400" t="s">
        <v>19</v>
      </c>
    </row>
    <row r="5" spans="1:12" ht="13.5" customHeight="1" thickTop="1" x14ac:dyDescent="0.2">
      <c r="A5" s="402"/>
      <c r="B5" s="401"/>
      <c r="C5" s="401"/>
      <c r="D5" s="401"/>
      <c r="E5" s="402"/>
    </row>
    <row r="6" spans="1:12" ht="13.5" customHeight="1" x14ac:dyDescent="0.2">
      <c r="A6" s="402"/>
      <c r="B6" s="401"/>
      <c r="C6" s="401"/>
      <c r="D6" s="401"/>
      <c r="E6" s="402"/>
    </row>
    <row r="7" spans="1:12" ht="13.5" customHeight="1" x14ac:dyDescent="0.2">
      <c r="A7" s="402"/>
      <c r="B7" s="401"/>
      <c r="C7" s="401"/>
      <c r="D7" s="401"/>
      <c r="E7" s="402"/>
    </row>
    <row r="8" spans="1:12" ht="13.5" customHeight="1" x14ac:dyDescent="0.2">
      <c r="A8" s="402"/>
      <c r="B8" s="401"/>
      <c r="C8" s="401"/>
      <c r="D8" s="401"/>
      <c r="E8" s="402"/>
    </row>
    <row r="9" spans="1:12" ht="13.5" customHeight="1" x14ac:dyDescent="0.2">
      <c r="A9" s="402"/>
      <c r="B9" s="401"/>
      <c r="C9" s="401"/>
      <c r="D9" s="401"/>
      <c r="E9" s="402"/>
    </row>
    <row r="10" spans="1:12" ht="13.5" customHeight="1" x14ac:dyDescent="0.2">
      <c r="A10" s="402"/>
      <c r="B10" s="401"/>
      <c r="C10" s="401"/>
      <c r="D10" s="401"/>
      <c r="E10" s="402"/>
    </row>
    <row r="11" spans="1:12" ht="13.5" customHeight="1" x14ac:dyDescent="0.2">
      <c r="A11" s="402"/>
      <c r="B11" s="401"/>
      <c r="C11" s="401"/>
      <c r="D11" s="401"/>
      <c r="E11" s="402"/>
    </row>
    <row r="12" spans="1:12" ht="13.5" customHeight="1" x14ac:dyDescent="0.2">
      <c r="A12" s="402"/>
      <c r="B12" s="401"/>
      <c r="C12" s="401"/>
      <c r="D12" s="401"/>
      <c r="E12" s="402"/>
    </row>
    <row r="13" spans="1:12" ht="13.5" customHeight="1" x14ac:dyDescent="0.2">
      <c r="A13" s="402"/>
      <c r="B13" s="401"/>
      <c r="C13" s="401"/>
      <c r="D13" s="401"/>
      <c r="E13" s="402"/>
    </row>
    <row r="14" spans="1:12" ht="13.5" customHeight="1" x14ac:dyDescent="0.2">
      <c r="A14" s="402"/>
      <c r="B14" s="401"/>
      <c r="C14" s="401"/>
      <c r="D14" s="401"/>
      <c r="E14" s="402"/>
    </row>
    <row r="15" spans="1:12" ht="13.5" customHeight="1" x14ac:dyDescent="0.2">
      <c r="A15" s="402"/>
      <c r="B15" s="401"/>
      <c r="C15" s="401"/>
      <c r="D15" s="401"/>
      <c r="E15" s="402"/>
    </row>
    <row r="16" spans="1:12" ht="13.5" customHeight="1" x14ac:dyDescent="0.2">
      <c r="A16" s="402"/>
      <c r="B16" s="401"/>
      <c r="C16" s="401"/>
      <c r="D16" s="401"/>
      <c r="E16" s="402"/>
    </row>
    <row r="17" spans="1:5" ht="13.5" customHeight="1" x14ac:dyDescent="0.2">
      <c r="A17" s="402"/>
      <c r="B17" s="401"/>
      <c r="C17" s="401"/>
      <c r="D17" s="401"/>
      <c r="E17" s="402"/>
    </row>
    <row r="18" spans="1:5" ht="13.5" customHeight="1" x14ac:dyDescent="0.2">
      <c r="A18" s="402"/>
      <c r="B18" s="401"/>
      <c r="C18" s="401"/>
      <c r="D18" s="401"/>
      <c r="E18" s="402"/>
    </row>
    <row r="19" spans="1:5" ht="13.5" customHeight="1" x14ac:dyDescent="0.2">
      <c r="A19" s="402"/>
      <c r="B19" s="401"/>
      <c r="C19" s="401"/>
      <c r="D19" s="401"/>
      <c r="E19" s="402"/>
    </row>
    <row r="20" spans="1:5" ht="13.5" customHeight="1" x14ac:dyDescent="0.2">
      <c r="A20" s="402"/>
      <c r="B20" s="401"/>
      <c r="C20" s="401"/>
      <c r="D20" s="401"/>
      <c r="E20" s="402"/>
    </row>
    <row r="21" spans="1:5" ht="13.5" customHeight="1" thickBot="1" x14ac:dyDescent="0.25">
      <c r="A21" s="404"/>
      <c r="B21" s="403"/>
      <c r="C21" s="403"/>
      <c r="D21" s="403"/>
      <c r="E21" s="404"/>
    </row>
    <row r="22" spans="1:5" ht="13.5" customHeight="1" x14ac:dyDescent="0.2">
      <c r="A22" s="385">
        <f>COUNTA(A5:A21)</f>
        <v>0</v>
      </c>
      <c r="B22"/>
      <c r="C22"/>
      <c r="D22"/>
      <c r="E22"/>
    </row>
  </sheetData>
  <mergeCells count="2">
    <mergeCell ref="A2:D2"/>
    <mergeCell ref="H2:K2"/>
  </mergeCells>
  <phoneticPr fontId="0" type="noConversion"/>
  <printOptions horizontalCentered="1"/>
  <pageMargins left="0.75" right="0.75" top="0.77" bottom="1" header="0.34" footer="0.5"/>
  <pageSetup scale="83" orientation="portrait" r:id="rId1"/>
  <headerFooter alignWithMargins="0">
    <oddHeader>&amp;A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45"/>
  <sheetViews>
    <sheetView showGridLines="0" zoomScale="75" zoomScaleNormal="75" workbookViewId="0">
      <selection activeCell="D31" sqref="D31:O33"/>
    </sheetView>
  </sheetViews>
  <sheetFormatPr defaultColWidth="19" defaultRowHeight="15.75" x14ac:dyDescent="0.25"/>
  <cols>
    <col min="1" max="1" width="3.42578125" style="244" customWidth="1"/>
    <col min="2" max="2" width="22.7109375" style="293" customWidth="1"/>
    <col min="3" max="3" width="5" style="293" customWidth="1"/>
    <col min="4" max="4" width="8.7109375" style="293" customWidth="1"/>
    <col min="5" max="5" width="6.140625" style="293" customWidth="1"/>
    <col min="6" max="6" width="4.85546875" style="293" customWidth="1"/>
    <col min="7" max="7" width="8.7109375" style="293" customWidth="1"/>
    <col min="8" max="9" width="6.140625" style="293" customWidth="1"/>
    <col min="10" max="10" width="6" style="293" customWidth="1"/>
    <col min="11" max="12" width="6.140625" style="293" customWidth="1"/>
    <col min="13" max="13" width="8.7109375" style="293" customWidth="1"/>
    <col min="14" max="15" width="6.140625" style="293" customWidth="1"/>
    <col min="16" max="16" width="8.7109375" style="293" customWidth="1"/>
    <col min="17" max="17" width="4.85546875" style="296" customWidth="1"/>
    <col min="18" max="18" width="19" style="246" customWidth="1"/>
    <col min="19" max="16384" width="19" style="246"/>
  </cols>
  <sheetData>
    <row r="1" spans="1:17" x14ac:dyDescent="0.25">
      <c r="B1" s="612" t="s">
        <v>45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245"/>
    </row>
    <row r="2" spans="1:17" x14ac:dyDescent="0.25">
      <c r="B2" s="613" t="s">
        <v>46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247"/>
    </row>
    <row r="3" spans="1:17" x14ac:dyDescent="0.25">
      <c r="B3" s="614" t="s">
        <v>47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248"/>
    </row>
    <row r="4" spans="1:17" x14ac:dyDescent="0.25"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</row>
    <row r="5" spans="1:17" x14ac:dyDescent="0.25">
      <c r="B5" s="251" t="s">
        <v>48</v>
      </c>
      <c r="C5" s="251"/>
      <c r="D5" s="615" t="s">
        <v>49</v>
      </c>
      <c r="E5" s="616"/>
      <c r="F5" s="617" t="s">
        <v>50</v>
      </c>
      <c r="G5" s="618"/>
      <c r="H5" s="619"/>
      <c r="I5" s="620" t="s">
        <v>51</v>
      </c>
      <c r="J5" s="621"/>
      <c r="K5" s="622"/>
      <c r="L5" s="623" t="s">
        <v>52</v>
      </c>
      <c r="M5" s="624"/>
      <c r="N5" s="624"/>
      <c r="O5" s="625" t="s">
        <v>53</v>
      </c>
      <c r="P5" s="625"/>
      <c r="Q5" s="252"/>
    </row>
    <row r="6" spans="1:17" x14ac:dyDescent="0.25">
      <c r="B6" s="253" t="s">
        <v>23</v>
      </c>
      <c r="C6" s="253"/>
      <c r="D6" s="254"/>
      <c r="E6" s="254"/>
      <c r="F6" s="254"/>
      <c r="G6" s="254"/>
      <c r="H6" s="254"/>
      <c r="I6" s="254"/>
      <c r="J6" s="254"/>
      <c r="K6" s="254"/>
      <c r="L6" s="254"/>
      <c r="M6" s="255"/>
      <c r="N6" s="254"/>
      <c r="O6" s="254"/>
      <c r="P6" s="254"/>
      <c r="Q6" s="256"/>
    </row>
    <row r="7" spans="1:17" ht="18" x14ac:dyDescent="0.25">
      <c r="B7" s="257" t="s">
        <v>7</v>
      </c>
      <c r="C7" s="258" t="s">
        <v>54</v>
      </c>
      <c r="D7" s="259"/>
      <c r="E7" s="259" t="s">
        <v>55</v>
      </c>
      <c r="F7" s="260" t="s">
        <v>56</v>
      </c>
      <c r="G7" s="261"/>
      <c r="H7" s="260" t="s">
        <v>57</v>
      </c>
      <c r="I7" s="262" t="s">
        <v>58</v>
      </c>
      <c r="J7" s="262"/>
      <c r="K7" s="262" t="s">
        <v>59</v>
      </c>
      <c r="L7" s="263" t="s">
        <v>60</v>
      </c>
      <c r="M7" s="263"/>
      <c r="N7" s="263" t="s">
        <v>61</v>
      </c>
      <c r="O7" s="264" t="s">
        <v>62</v>
      </c>
      <c r="P7" s="264"/>
      <c r="Q7" s="258" t="s">
        <v>37</v>
      </c>
    </row>
    <row r="8" spans="1:17" s="270" customFormat="1" ht="18" x14ac:dyDescent="0.25">
      <c r="A8" s="265"/>
      <c r="B8" s="266"/>
      <c r="C8" s="267"/>
      <c r="D8" s="268"/>
      <c r="E8" s="268"/>
      <c r="F8" s="268"/>
      <c r="G8" s="269"/>
      <c r="H8" s="268"/>
      <c r="I8" s="268"/>
      <c r="J8" s="268"/>
      <c r="K8" s="268"/>
      <c r="L8" s="268"/>
      <c r="M8" s="268"/>
      <c r="N8" s="268"/>
      <c r="O8" s="268"/>
      <c r="P8" s="268"/>
      <c r="Q8" s="258"/>
    </row>
    <row r="9" spans="1:17" ht="18" x14ac:dyDescent="0.25">
      <c r="B9" s="257" t="s">
        <v>3</v>
      </c>
      <c r="C9" s="258" t="s">
        <v>54</v>
      </c>
      <c r="D9" s="259"/>
      <c r="E9" s="259" t="s">
        <v>55</v>
      </c>
      <c r="F9" s="260" t="s">
        <v>56</v>
      </c>
      <c r="G9" s="261"/>
      <c r="H9" s="260" t="s">
        <v>57</v>
      </c>
      <c r="I9" s="262" t="s">
        <v>58</v>
      </c>
      <c r="J9" s="262"/>
      <c r="K9" s="262" t="s">
        <v>59</v>
      </c>
      <c r="L9" s="263" t="s">
        <v>60</v>
      </c>
      <c r="M9" s="263"/>
      <c r="N9" s="263" t="s">
        <v>61</v>
      </c>
      <c r="O9" s="264" t="s">
        <v>62</v>
      </c>
      <c r="P9" s="264"/>
      <c r="Q9" s="258" t="s">
        <v>37</v>
      </c>
    </row>
    <row r="10" spans="1:17" x14ac:dyDescent="0.25">
      <c r="B10" s="257"/>
      <c r="C10" s="257"/>
      <c r="D10" s="268"/>
      <c r="E10" s="268"/>
      <c r="F10" s="268"/>
      <c r="G10" s="269"/>
      <c r="H10" s="268"/>
      <c r="I10" s="268"/>
      <c r="J10" s="268"/>
      <c r="K10" s="268"/>
      <c r="L10" s="268"/>
      <c r="M10" s="268"/>
      <c r="N10" s="268"/>
      <c r="O10" s="268"/>
      <c r="P10" s="268"/>
      <c r="Q10" s="268"/>
    </row>
    <row r="11" spans="1:17" x14ac:dyDescent="0.25">
      <c r="B11" s="257" t="s">
        <v>4</v>
      </c>
      <c r="C11" s="257"/>
      <c r="D11" s="262"/>
      <c r="E11" s="262"/>
      <c r="F11" s="262"/>
      <c r="G11" s="271"/>
      <c r="H11" s="262"/>
      <c r="I11" s="262"/>
      <c r="J11" s="262"/>
      <c r="K11" s="262"/>
      <c r="L11" s="263" t="s">
        <v>63</v>
      </c>
      <c r="M11" s="263"/>
      <c r="N11" s="263"/>
      <c r="O11" s="262"/>
      <c r="P11" s="262"/>
      <c r="Q11" s="268"/>
    </row>
    <row r="12" spans="1:17" x14ac:dyDescent="0.25">
      <c r="B12" s="257"/>
      <c r="C12" s="257"/>
      <c r="D12" s="262"/>
      <c r="E12" s="262"/>
      <c r="F12" s="262"/>
      <c r="G12" s="271"/>
      <c r="H12" s="262"/>
      <c r="I12" s="262"/>
      <c r="J12" s="262"/>
      <c r="K12" s="262"/>
      <c r="L12" s="268"/>
      <c r="M12" s="268"/>
      <c r="N12" s="268"/>
      <c r="O12" s="262"/>
      <c r="P12" s="262"/>
      <c r="Q12" s="268"/>
    </row>
    <row r="13" spans="1:17" ht="18" x14ac:dyDescent="0.25">
      <c r="B13" s="257" t="s">
        <v>0</v>
      </c>
      <c r="C13" s="258" t="s">
        <v>54</v>
      </c>
      <c r="D13" s="259"/>
      <c r="E13" s="259" t="s">
        <v>64</v>
      </c>
      <c r="F13" s="260" t="s">
        <v>65</v>
      </c>
      <c r="G13" s="261"/>
      <c r="H13" s="260" t="s">
        <v>66</v>
      </c>
      <c r="I13" s="262" t="s">
        <v>67</v>
      </c>
      <c r="J13" s="262"/>
      <c r="K13" s="262" t="s">
        <v>68</v>
      </c>
      <c r="L13" s="263" t="s">
        <v>69</v>
      </c>
      <c r="M13" s="263"/>
      <c r="N13" s="263" t="s">
        <v>70</v>
      </c>
      <c r="O13" s="264" t="s">
        <v>71</v>
      </c>
      <c r="P13" s="264"/>
      <c r="Q13" s="272" t="s">
        <v>37</v>
      </c>
    </row>
    <row r="14" spans="1:17" x14ac:dyDescent="0.25">
      <c r="B14" s="257"/>
      <c r="C14" s="257"/>
      <c r="D14" s="262"/>
      <c r="E14" s="262"/>
      <c r="F14" s="262"/>
      <c r="G14" s="271"/>
      <c r="H14" s="262"/>
      <c r="I14" s="262"/>
      <c r="J14" s="262"/>
      <c r="K14" s="262"/>
      <c r="L14" s="262"/>
      <c r="M14" s="262"/>
      <c r="N14" s="262"/>
      <c r="O14" s="262"/>
      <c r="P14" s="262"/>
      <c r="Q14" s="268"/>
    </row>
    <row r="15" spans="1:17" ht="18" x14ac:dyDescent="0.25">
      <c r="B15" s="257" t="s">
        <v>5</v>
      </c>
      <c r="C15" s="258" t="s">
        <v>54</v>
      </c>
      <c r="D15" s="259"/>
      <c r="E15" s="259" t="s">
        <v>72</v>
      </c>
      <c r="F15" s="260" t="s">
        <v>73</v>
      </c>
      <c r="G15" s="261"/>
      <c r="H15" s="260" t="s">
        <v>74</v>
      </c>
      <c r="I15" s="262" t="s">
        <v>75</v>
      </c>
      <c r="J15" s="262"/>
      <c r="K15" s="262" t="s">
        <v>76</v>
      </c>
      <c r="L15" s="263" t="s">
        <v>77</v>
      </c>
      <c r="M15" s="263"/>
      <c r="N15" s="263" t="s">
        <v>78</v>
      </c>
      <c r="O15" s="264" t="s">
        <v>79</v>
      </c>
      <c r="P15" s="264"/>
      <c r="Q15" s="272" t="s">
        <v>37</v>
      </c>
    </row>
    <row r="16" spans="1:17" x14ac:dyDescent="0.25">
      <c r="B16" s="257"/>
      <c r="C16" s="257"/>
      <c r="D16" s="262"/>
      <c r="E16" s="262"/>
      <c r="F16" s="262"/>
      <c r="G16" s="271"/>
      <c r="H16" s="262"/>
      <c r="I16" s="262"/>
      <c r="J16" s="262"/>
      <c r="K16" s="262"/>
      <c r="L16" s="262"/>
      <c r="M16" s="262"/>
      <c r="N16" s="262"/>
      <c r="O16" s="262"/>
      <c r="P16" s="262"/>
      <c r="Q16" s="268"/>
    </row>
    <row r="17" spans="1:21" x14ac:dyDescent="0.25">
      <c r="B17" s="273" t="s">
        <v>24</v>
      </c>
      <c r="C17" s="273"/>
      <c r="D17" s="262"/>
      <c r="E17" s="262"/>
      <c r="F17" s="262"/>
      <c r="G17" s="271"/>
      <c r="H17" s="262"/>
      <c r="I17" s="262"/>
      <c r="J17" s="262"/>
      <c r="K17" s="262"/>
      <c r="L17" s="262"/>
      <c r="M17" s="262"/>
      <c r="N17" s="262"/>
      <c r="O17" s="262"/>
      <c r="P17" s="262"/>
      <c r="Q17" s="268"/>
    </row>
    <row r="18" spans="1:21" ht="18" x14ac:dyDescent="0.25">
      <c r="B18" s="257" t="s">
        <v>80</v>
      </c>
      <c r="C18" s="258" t="s">
        <v>54</v>
      </c>
      <c r="D18" s="259"/>
      <c r="E18" s="259" t="s">
        <v>81</v>
      </c>
      <c r="F18" s="260" t="s">
        <v>82</v>
      </c>
      <c r="G18" s="261"/>
      <c r="H18" s="260" t="s">
        <v>83</v>
      </c>
      <c r="I18" s="262" t="s">
        <v>84</v>
      </c>
      <c r="J18" s="262"/>
      <c r="K18" s="262" t="s">
        <v>85</v>
      </c>
      <c r="L18" s="263" t="s">
        <v>86</v>
      </c>
      <c r="M18" s="263"/>
      <c r="N18" s="263" t="s">
        <v>87</v>
      </c>
      <c r="O18" s="264" t="s">
        <v>88</v>
      </c>
      <c r="P18" s="264"/>
      <c r="Q18" s="272" t="s">
        <v>37</v>
      </c>
    </row>
    <row r="19" spans="1:21" x14ac:dyDescent="0.25">
      <c r="B19" s="297" t="s">
        <v>114</v>
      </c>
      <c r="C19" s="257"/>
      <c r="D19" s="262"/>
      <c r="E19" s="262"/>
      <c r="F19" s="262"/>
      <c r="G19" s="271"/>
      <c r="H19" s="262"/>
      <c r="I19" s="262"/>
      <c r="J19" s="262"/>
      <c r="K19" s="262"/>
      <c r="L19" s="262"/>
      <c r="M19" s="262"/>
      <c r="N19" s="262"/>
      <c r="O19" s="262"/>
      <c r="P19" s="262"/>
      <c r="Q19" s="268"/>
    </row>
    <row r="20" spans="1:21" ht="18" x14ac:dyDescent="0.25">
      <c r="A20" s="244" t="s">
        <v>89</v>
      </c>
      <c r="B20" s="257" t="s">
        <v>6</v>
      </c>
      <c r="C20" s="272" t="s">
        <v>37</v>
      </c>
      <c r="D20" s="259"/>
      <c r="E20" s="259" t="s">
        <v>90</v>
      </c>
      <c r="F20" s="260" t="s">
        <v>91</v>
      </c>
      <c r="G20" s="261"/>
      <c r="H20" s="260" t="s">
        <v>92</v>
      </c>
      <c r="I20" s="262" t="s">
        <v>93</v>
      </c>
      <c r="J20" s="262"/>
      <c r="K20" s="262" t="s">
        <v>94</v>
      </c>
      <c r="L20" s="263" t="s">
        <v>95</v>
      </c>
      <c r="M20" s="263"/>
      <c r="N20" s="263" t="s">
        <v>96</v>
      </c>
      <c r="O20" s="264" t="s">
        <v>97</v>
      </c>
      <c r="P20" s="264"/>
      <c r="Q20" s="258" t="s">
        <v>54</v>
      </c>
    </row>
    <row r="21" spans="1:21" x14ac:dyDescent="0.25">
      <c r="B21" s="257"/>
      <c r="C21" s="257"/>
      <c r="D21" s="262"/>
      <c r="E21" s="262"/>
      <c r="F21" s="262"/>
      <c r="G21" s="274"/>
      <c r="H21" s="262"/>
      <c r="I21" s="262"/>
      <c r="J21" s="262"/>
      <c r="K21" s="262"/>
      <c r="L21" s="262"/>
      <c r="M21" s="262"/>
      <c r="N21" s="262"/>
      <c r="O21" s="262"/>
      <c r="P21" s="262"/>
      <c r="Q21" s="268"/>
    </row>
    <row r="22" spans="1:21" ht="18" x14ac:dyDescent="0.25">
      <c r="B22" s="257" t="s">
        <v>8</v>
      </c>
      <c r="C22" s="257"/>
      <c r="D22" s="262"/>
      <c r="E22" s="262"/>
      <c r="F22" s="262"/>
      <c r="G22" s="271"/>
      <c r="H22" s="262"/>
      <c r="I22" s="262" t="s">
        <v>85</v>
      </c>
      <c r="J22" s="262"/>
      <c r="K22" s="262" t="s">
        <v>84</v>
      </c>
      <c r="L22" s="263" t="s">
        <v>83</v>
      </c>
      <c r="M22" s="263"/>
      <c r="N22" s="263" t="s">
        <v>82</v>
      </c>
      <c r="O22" s="264" t="s">
        <v>81</v>
      </c>
      <c r="P22" s="264"/>
      <c r="Q22" s="258" t="s">
        <v>54</v>
      </c>
    </row>
    <row r="23" spans="1:21" ht="18" x14ac:dyDescent="0.25">
      <c r="B23" s="257"/>
      <c r="C23" s="257"/>
      <c r="D23" s="262"/>
      <c r="E23" s="262"/>
      <c r="F23" s="262"/>
      <c r="G23" s="271"/>
      <c r="H23" s="262"/>
      <c r="I23" s="262"/>
      <c r="J23" s="262"/>
      <c r="K23" s="262"/>
      <c r="L23" s="263" t="s">
        <v>86</v>
      </c>
      <c r="M23" s="263"/>
      <c r="N23" s="263" t="s">
        <v>87</v>
      </c>
      <c r="O23" s="264" t="s">
        <v>88</v>
      </c>
      <c r="P23" s="264"/>
      <c r="Q23" s="272" t="s">
        <v>37</v>
      </c>
    </row>
    <row r="24" spans="1:21" x14ac:dyDescent="0.25">
      <c r="B24" s="273" t="s">
        <v>25</v>
      </c>
      <c r="C24" s="273"/>
      <c r="D24" s="262"/>
      <c r="E24" s="262"/>
      <c r="F24" s="262"/>
      <c r="G24" s="271"/>
      <c r="H24" s="262"/>
      <c r="I24" s="262"/>
      <c r="J24" s="262"/>
      <c r="K24" s="262"/>
      <c r="L24" s="262"/>
      <c r="M24" s="262"/>
      <c r="N24" s="262"/>
      <c r="O24" s="262"/>
      <c r="P24" s="262"/>
      <c r="Q24" s="268"/>
    </row>
    <row r="25" spans="1:21" ht="18" x14ac:dyDescent="0.25">
      <c r="B25" s="257" t="s">
        <v>9</v>
      </c>
      <c r="C25" s="258" t="s">
        <v>54</v>
      </c>
      <c r="D25" s="259"/>
      <c r="E25" s="259" t="s">
        <v>98</v>
      </c>
      <c r="F25" s="260" t="s">
        <v>99</v>
      </c>
      <c r="G25" s="261"/>
      <c r="H25" s="260" t="s">
        <v>100</v>
      </c>
      <c r="I25" s="262" t="s">
        <v>101</v>
      </c>
      <c r="J25" s="262"/>
      <c r="K25" s="262" t="s">
        <v>102</v>
      </c>
      <c r="L25" s="263" t="s">
        <v>103</v>
      </c>
      <c r="M25" s="263"/>
      <c r="N25" s="263" t="s">
        <v>104</v>
      </c>
      <c r="O25" s="264" t="s">
        <v>105</v>
      </c>
      <c r="P25" s="264"/>
      <c r="Q25" s="272" t="s">
        <v>37</v>
      </c>
    </row>
    <row r="26" spans="1:21" s="270" customFormat="1" ht="18" x14ac:dyDescent="0.25">
      <c r="A26" s="265"/>
      <c r="B26" s="266"/>
      <c r="C26" s="258"/>
      <c r="D26" s="268"/>
      <c r="E26" s="268"/>
      <c r="F26" s="268"/>
      <c r="G26" s="269"/>
      <c r="H26" s="268"/>
      <c r="I26" s="268"/>
      <c r="J26" s="268"/>
      <c r="K26" s="268"/>
      <c r="L26" s="268"/>
      <c r="M26" s="268"/>
      <c r="N26" s="268"/>
      <c r="O26" s="268"/>
      <c r="P26" s="268"/>
      <c r="Q26" s="267"/>
    </row>
    <row r="27" spans="1:21" ht="18" x14ac:dyDescent="0.25">
      <c r="B27" s="257" t="s">
        <v>178</v>
      </c>
      <c r="C27" s="258"/>
      <c r="D27" s="259"/>
      <c r="E27" s="259"/>
      <c r="F27" s="260"/>
      <c r="G27" s="261"/>
      <c r="H27" s="260"/>
      <c r="I27" s="262"/>
      <c r="J27" s="262"/>
      <c r="K27" s="262"/>
      <c r="L27" s="263" t="s">
        <v>179</v>
      </c>
      <c r="M27" s="263"/>
      <c r="N27" s="263"/>
      <c r="O27" s="264"/>
      <c r="P27" s="264"/>
      <c r="Q27" s="272" t="s">
        <v>37</v>
      </c>
    </row>
    <row r="28" spans="1:21" ht="18" x14ac:dyDescent="0.25">
      <c r="B28" s="257" t="s">
        <v>180</v>
      </c>
      <c r="C28" s="258" t="s">
        <v>54</v>
      </c>
      <c r="D28" s="259"/>
      <c r="E28" s="259" t="s">
        <v>181</v>
      </c>
      <c r="F28" s="260" t="s">
        <v>188</v>
      </c>
      <c r="G28" s="261"/>
      <c r="H28" s="260" t="s">
        <v>182</v>
      </c>
      <c r="I28" s="262" t="s">
        <v>183</v>
      </c>
      <c r="J28" s="262"/>
      <c r="K28" s="262" t="s">
        <v>184</v>
      </c>
      <c r="L28" s="263" t="s">
        <v>185</v>
      </c>
      <c r="M28" s="263"/>
      <c r="N28" s="263" t="s">
        <v>186</v>
      </c>
      <c r="O28" s="264" t="s">
        <v>187</v>
      </c>
      <c r="P28" s="264"/>
      <c r="Q28" s="272" t="s">
        <v>37</v>
      </c>
    </row>
    <row r="29" spans="1:21" x14ac:dyDescent="0.25">
      <c r="B29" s="257"/>
      <c r="C29" s="257"/>
      <c r="D29" s="262"/>
      <c r="E29" s="262"/>
      <c r="F29" s="262"/>
      <c r="G29" s="271"/>
      <c r="H29" s="262"/>
      <c r="I29" s="262"/>
      <c r="J29" s="262"/>
      <c r="K29" s="262"/>
      <c r="L29" s="262"/>
      <c r="M29" s="262"/>
      <c r="N29" s="262"/>
      <c r="O29" s="262"/>
      <c r="P29" s="262"/>
      <c r="Q29" s="268"/>
    </row>
    <row r="30" spans="1:21" x14ac:dyDescent="0.25">
      <c r="B30" s="590" t="s">
        <v>26</v>
      </c>
      <c r="C30" s="591" t="s">
        <v>195</v>
      </c>
      <c r="D30" s="592"/>
      <c r="E30" s="592"/>
      <c r="F30" s="592"/>
      <c r="G30" s="593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4"/>
    </row>
    <row r="31" spans="1:21" ht="18" x14ac:dyDescent="0.25">
      <c r="A31" s="244" t="s">
        <v>89</v>
      </c>
      <c r="B31" s="257" t="s">
        <v>171</v>
      </c>
      <c r="C31" s="258" t="s">
        <v>54</v>
      </c>
      <c r="D31" s="259"/>
      <c r="E31" s="259"/>
      <c r="F31" s="260"/>
      <c r="G31" s="261"/>
      <c r="H31" s="260"/>
      <c r="I31" s="262"/>
      <c r="J31" s="262"/>
      <c r="K31" s="262"/>
      <c r="L31" s="263"/>
      <c r="M31" s="263"/>
      <c r="N31" s="263"/>
      <c r="O31" s="264"/>
      <c r="P31" s="264"/>
      <c r="Q31" s="272" t="s">
        <v>37</v>
      </c>
      <c r="R31" s="275"/>
      <c r="S31" s="276"/>
      <c r="T31" s="276"/>
      <c r="U31" s="276"/>
    </row>
    <row r="32" spans="1:21" s="270" customFormat="1" ht="18" x14ac:dyDescent="0.25">
      <c r="A32" s="265"/>
      <c r="B32" s="266" t="s">
        <v>172</v>
      </c>
      <c r="C32" s="258"/>
      <c r="D32" s="259"/>
      <c r="E32" s="259"/>
      <c r="F32" s="260"/>
      <c r="G32" s="261"/>
      <c r="H32" s="260"/>
      <c r="I32" s="262"/>
      <c r="J32" s="262"/>
      <c r="K32" s="262"/>
      <c r="L32" s="263"/>
      <c r="M32" s="263"/>
      <c r="N32" s="263"/>
      <c r="O32" s="264"/>
      <c r="P32" s="264"/>
      <c r="Q32" s="267"/>
      <c r="R32" s="277"/>
      <c r="S32" s="277"/>
      <c r="T32" s="277"/>
      <c r="U32" s="277"/>
    </row>
    <row r="33" spans="1:21" ht="18" x14ac:dyDescent="0.25">
      <c r="B33" s="278" t="s">
        <v>173</v>
      </c>
      <c r="C33" s="279" t="s">
        <v>54</v>
      </c>
      <c r="D33" s="516"/>
      <c r="E33" s="280"/>
      <c r="F33" s="281"/>
      <c r="G33" s="282"/>
      <c r="H33" s="281"/>
      <c r="I33" s="283"/>
      <c r="J33" s="283"/>
      <c r="K33" s="283"/>
      <c r="L33" s="284"/>
      <c r="M33" s="284"/>
      <c r="N33" s="284"/>
      <c r="O33" s="285"/>
      <c r="P33" s="285"/>
      <c r="Q33" s="286" t="s">
        <v>37</v>
      </c>
    </row>
    <row r="34" spans="1:21" x14ac:dyDescent="0.25">
      <c r="B34" s="287"/>
      <c r="C34" s="287"/>
      <c r="D34" s="288"/>
      <c r="E34" s="288"/>
      <c r="F34" s="288"/>
      <c r="G34" s="288"/>
      <c r="H34" s="288"/>
      <c r="I34" s="288"/>
      <c r="J34" s="288"/>
      <c r="K34" s="288"/>
      <c r="L34" s="288"/>
      <c r="M34" s="287"/>
      <c r="N34" s="288"/>
      <c r="O34" s="288"/>
      <c r="P34" s="288"/>
      <c r="Q34" s="289"/>
    </row>
    <row r="35" spans="1:21" x14ac:dyDescent="0.25">
      <c r="B35" s="290" t="s">
        <v>106</v>
      </c>
      <c r="C35" s="290"/>
      <c r="D35" s="291"/>
      <c r="E35" s="291"/>
      <c r="F35" s="291"/>
      <c r="G35" s="291"/>
      <c r="H35" s="288"/>
      <c r="I35" s="288"/>
      <c r="J35" s="288"/>
      <c r="K35" s="288"/>
      <c r="L35" s="288"/>
      <c r="M35" s="287"/>
      <c r="N35" s="288"/>
      <c r="O35" s="288"/>
      <c r="P35" s="288"/>
      <c r="Q35" s="289"/>
    </row>
    <row r="36" spans="1:21" x14ac:dyDescent="0.25">
      <c r="B36" s="292" t="s">
        <v>7</v>
      </c>
      <c r="C36" s="292"/>
      <c r="D36" s="292" t="s">
        <v>107</v>
      </c>
      <c r="E36" s="292"/>
      <c r="F36" s="292"/>
      <c r="G36" s="292"/>
      <c r="H36" s="257"/>
      <c r="I36" s="257"/>
      <c r="J36" s="257"/>
      <c r="K36" s="257"/>
      <c r="L36" s="257"/>
      <c r="M36" s="257"/>
      <c r="N36" s="257"/>
      <c r="O36" s="257"/>
      <c r="Q36" s="266"/>
    </row>
    <row r="37" spans="1:21" x14ac:dyDescent="0.25">
      <c r="B37" s="292" t="s">
        <v>3</v>
      </c>
      <c r="C37" s="292"/>
      <c r="D37" s="292" t="s">
        <v>108</v>
      </c>
      <c r="E37" s="292"/>
      <c r="F37" s="292"/>
      <c r="G37" s="292"/>
      <c r="H37" s="257"/>
      <c r="I37" s="257"/>
      <c r="J37" s="257"/>
      <c r="K37" s="257"/>
      <c r="L37" s="257"/>
      <c r="M37" s="257"/>
      <c r="N37" s="257"/>
      <c r="O37" s="257"/>
      <c r="Q37" s="266"/>
    </row>
    <row r="38" spans="1:21" x14ac:dyDescent="0.25">
      <c r="B38" s="292" t="s">
        <v>4</v>
      </c>
      <c r="C38" s="292"/>
      <c r="D38" s="292" t="s">
        <v>109</v>
      </c>
      <c r="E38" s="292"/>
      <c r="F38" s="292"/>
      <c r="G38" s="292"/>
      <c r="H38" s="257"/>
      <c r="I38" s="257"/>
      <c r="J38" s="257"/>
      <c r="K38" s="257"/>
      <c r="L38" s="257"/>
      <c r="M38" s="257"/>
      <c r="N38" s="257"/>
      <c r="O38" s="257"/>
      <c r="Q38" s="266"/>
    </row>
    <row r="39" spans="1:21" x14ac:dyDescent="0.25">
      <c r="B39" s="292" t="s">
        <v>0</v>
      </c>
      <c r="C39" s="292"/>
      <c r="D39" s="292" t="s">
        <v>110</v>
      </c>
      <c r="E39" s="292"/>
      <c r="F39" s="292"/>
      <c r="G39" s="292"/>
      <c r="H39" s="257"/>
      <c r="I39" s="257"/>
      <c r="J39" s="257"/>
      <c r="K39" s="257"/>
      <c r="L39" s="257"/>
      <c r="M39" s="257"/>
      <c r="N39" s="257"/>
      <c r="O39" s="257"/>
      <c r="Q39" s="266"/>
    </row>
    <row r="40" spans="1:21" x14ac:dyDescent="0.25">
      <c r="B40" s="292" t="s">
        <v>5</v>
      </c>
      <c r="C40" s="292"/>
      <c r="D40" s="292" t="s">
        <v>111</v>
      </c>
      <c r="E40" s="292"/>
      <c r="F40" s="292"/>
      <c r="G40" s="294"/>
      <c r="H40" s="257"/>
      <c r="I40" s="257"/>
      <c r="K40" s="257"/>
      <c r="L40" s="257"/>
      <c r="M40" s="257"/>
      <c r="N40" s="257"/>
      <c r="O40" s="257"/>
      <c r="Q40" s="266"/>
    </row>
    <row r="41" spans="1:21" x14ac:dyDescent="0.25">
      <c r="B41" s="292" t="s">
        <v>80</v>
      </c>
      <c r="C41" s="292"/>
      <c r="D41" s="292" t="s">
        <v>112</v>
      </c>
      <c r="E41" s="292"/>
      <c r="F41" s="292"/>
      <c r="G41" s="292"/>
      <c r="H41" s="257"/>
      <c r="I41" s="257"/>
      <c r="J41" s="257"/>
      <c r="K41" s="257"/>
      <c r="L41" s="257"/>
      <c r="M41" s="257"/>
      <c r="N41" s="257"/>
      <c r="O41" s="257"/>
      <c r="Q41" s="266"/>
    </row>
    <row r="42" spans="1:21" x14ac:dyDescent="0.25">
      <c r="B42" s="292" t="s">
        <v>9</v>
      </c>
      <c r="C42" s="292"/>
      <c r="D42" s="292" t="s">
        <v>113</v>
      </c>
      <c r="F42" s="292"/>
      <c r="G42" s="292"/>
      <c r="H42" s="257"/>
      <c r="I42" s="257"/>
      <c r="J42" s="257"/>
      <c r="K42" s="257"/>
      <c r="L42" s="257"/>
      <c r="M42" s="257"/>
      <c r="N42" s="257"/>
      <c r="O42" s="257"/>
      <c r="Q42" s="266"/>
    </row>
    <row r="43" spans="1:21" s="293" customFormat="1" x14ac:dyDescent="0.25">
      <c r="A43" s="295"/>
      <c r="B43" s="294" t="s">
        <v>174</v>
      </c>
      <c r="D43" s="292" t="s">
        <v>175</v>
      </c>
      <c r="Q43" s="296"/>
      <c r="R43" s="246"/>
      <c r="S43" s="246"/>
      <c r="T43" s="246"/>
      <c r="U43" s="246"/>
    </row>
    <row r="44" spans="1:21" x14ac:dyDescent="0.25">
      <c r="B44" s="294" t="s">
        <v>172</v>
      </c>
      <c r="C44" s="294"/>
      <c r="D44" s="294" t="s">
        <v>176</v>
      </c>
      <c r="E44" s="294"/>
      <c r="F44" s="294"/>
    </row>
    <row r="45" spans="1:21" x14ac:dyDescent="0.25">
      <c r="B45" s="294" t="s">
        <v>173</v>
      </c>
      <c r="C45" s="294"/>
      <c r="D45" s="294" t="s">
        <v>177</v>
      </c>
      <c r="E45" s="294"/>
      <c r="F45" s="294"/>
    </row>
  </sheetData>
  <mergeCells count="8">
    <mergeCell ref="B1:P1"/>
    <mergeCell ref="B2:P2"/>
    <mergeCell ref="B3:P3"/>
    <mergeCell ref="D5:E5"/>
    <mergeCell ref="F5:H5"/>
    <mergeCell ref="I5:K5"/>
    <mergeCell ref="L5:N5"/>
    <mergeCell ref="O5:P5"/>
  </mergeCells>
  <printOptions horizontalCentered="1"/>
  <pageMargins left="0.5" right="0.5" top="0.5" bottom="0.5" header="0.25" footer="0.25"/>
  <pageSetup scale="78" orientation="portrait" r:id="rId1"/>
  <headerFooter alignWithMargins="0">
    <oddHeader>&amp;A</oddHeader>
    <oddFooter>Page &amp;P of &amp;N</oddFooter>
  </headerFooter>
  <ignoredErrors>
    <ignoredError sqref="E29:O30 E7:O25 L27 E28:O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6"/>
  <sheetViews>
    <sheetView view="pageBreakPreview" zoomScale="60" zoomScaleNormal="100" workbookViewId="0">
      <selection activeCell="C34" sqref="C34"/>
    </sheetView>
  </sheetViews>
  <sheetFormatPr defaultRowHeight="15" x14ac:dyDescent="0.25"/>
  <cols>
    <col min="1" max="1" width="12.140625" style="318" customWidth="1"/>
    <col min="2" max="16384" width="9.140625" style="318"/>
  </cols>
  <sheetData>
    <row r="1" spans="1:45" ht="21.75" thickBot="1" x14ac:dyDescent="0.4">
      <c r="A1" s="316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</row>
    <row r="2" spans="1:45" ht="15.75" x14ac:dyDescent="0.25">
      <c r="A2" s="626" t="s">
        <v>119</v>
      </c>
      <c r="B2" s="629" t="s">
        <v>120</v>
      </c>
      <c r="C2" s="629"/>
      <c r="D2" s="629"/>
      <c r="E2" s="629"/>
      <c r="F2" s="629"/>
      <c r="G2" s="630"/>
      <c r="H2" s="629" t="s">
        <v>121</v>
      </c>
      <c r="I2" s="629"/>
      <c r="J2" s="629"/>
      <c r="K2" s="629"/>
      <c r="L2" s="629"/>
      <c r="M2" s="629"/>
      <c r="N2" s="629"/>
      <c r="O2" s="629"/>
      <c r="P2" s="630"/>
      <c r="Q2" s="629" t="s">
        <v>122</v>
      </c>
      <c r="R2" s="629"/>
      <c r="S2" s="629"/>
      <c r="T2" s="629"/>
      <c r="U2" s="629"/>
      <c r="V2" s="629"/>
      <c r="W2" s="629"/>
      <c r="X2" s="629"/>
      <c r="Y2" s="630"/>
      <c r="Z2" s="629" t="s">
        <v>123</v>
      </c>
      <c r="AA2" s="629"/>
      <c r="AB2" s="629"/>
      <c r="AC2" s="629"/>
      <c r="AD2" s="629"/>
      <c r="AE2" s="629"/>
      <c r="AF2" s="629"/>
      <c r="AG2" s="629"/>
      <c r="AH2" s="630"/>
      <c r="AI2" s="629" t="s">
        <v>124</v>
      </c>
      <c r="AJ2" s="629"/>
      <c r="AK2" s="629"/>
      <c r="AL2" s="629"/>
      <c r="AM2" s="629"/>
      <c r="AN2" s="629"/>
      <c r="AO2" s="629"/>
      <c r="AP2" s="629"/>
      <c r="AQ2" s="629"/>
    </row>
    <row r="3" spans="1:45" ht="15.75" x14ac:dyDescent="0.25">
      <c r="A3" s="627"/>
      <c r="B3" s="631" t="s">
        <v>125</v>
      </c>
      <c r="C3" s="631"/>
      <c r="D3" s="632"/>
      <c r="E3" s="631" t="s">
        <v>126</v>
      </c>
      <c r="F3" s="631"/>
      <c r="G3" s="633"/>
      <c r="H3" s="631" t="s">
        <v>127</v>
      </c>
      <c r="I3" s="631"/>
      <c r="J3" s="632"/>
      <c r="K3" s="634" t="s">
        <v>128</v>
      </c>
      <c r="L3" s="631"/>
      <c r="M3" s="632"/>
      <c r="N3" s="631" t="s">
        <v>129</v>
      </c>
      <c r="O3" s="631"/>
      <c r="P3" s="633"/>
      <c r="Q3" s="631" t="s">
        <v>130</v>
      </c>
      <c r="R3" s="631"/>
      <c r="S3" s="632"/>
      <c r="T3" s="634" t="s">
        <v>131</v>
      </c>
      <c r="U3" s="631"/>
      <c r="V3" s="632"/>
      <c r="W3" s="631" t="s">
        <v>132</v>
      </c>
      <c r="X3" s="631"/>
      <c r="Y3" s="633"/>
      <c r="Z3" s="631" t="s">
        <v>133</v>
      </c>
      <c r="AA3" s="631"/>
      <c r="AB3" s="632"/>
      <c r="AC3" s="634" t="s">
        <v>134</v>
      </c>
      <c r="AD3" s="631"/>
      <c r="AE3" s="632"/>
      <c r="AF3" s="631" t="s">
        <v>135</v>
      </c>
      <c r="AG3" s="631"/>
      <c r="AH3" s="633"/>
      <c r="AI3" s="631" t="s">
        <v>136</v>
      </c>
      <c r="AJ3" s="631"/>
      <c r="AK3" s="632"/>
      <c r="AL3" s="634" t="s">
        <v>137</v>
      </c>
      <c r="AM3" s="631"/>
      <c r="AN3" s="632"/>
      <c r="AO3" s="631" t="s">
        <v>138</v>
      </c>
      <c r="AP3" s="631"/>
      <c r="AQ3" s="631"/>
    </row>
    <row r="4" spans="1:45" ht="15.75" thickBot="1" x14ac:dyDescent="0.3">
      <c r="A4" s="628"/>
      <c r="B4" s="319">
        <v>2011</v>
      </c>
      <c r="C4" s="319">
        <v>2012</v>
      </c>
      <c r="D4" s="320">
        <v>2013</v>
      </c>
      <c r="E4" s="319">
        <v>2011</v>
      </c>
      <c r="F4" s="319">
        <v>2012</v>
      </c>
      <c r="G4" s="319">
        <v>2013</v>
      </c>
      <c r="H4" s="321">
        <v>2011</v>
      </c>
      <c r="I4" s="319">
        <v>2012</v>
      </c>
      <c r="J4" s="320">
        <v>2013</v>
      </c>
      <c r="K4" s="319">
        <v>2011</v>
      </c>
      <c r="L4" s="319">
        <v>2012</v>
      </c>
      <c r="M4" s="320">
        <v>2013</v>
      </c>
      <c r="N4" s="319">
        <v>2011</v>
      </c>
      <c r="O4" s="319">
        <v>2012</v>
      </c>
      <c r="P4" s="319">
        <v>2013</v>
      </c>
      <c r="Q4" s="321">
        <v>2011</v>
      </c>
      <c r="R4" s="319">
        <v>2012</v>
      </c>
      <c r="S4" s="320">
        <v>2013</v>
      </c>
      <c r="T4" s="319">
        <v>2011</v>
      </c>
      <c r="U4" s="319">
        <v>2012</v>
      </c>
      <c r="V4" s="320">
        <v>2013</v>
      </c>
      <c r="W4" s="319">
        <v>2011</v>
      </c>
      <c r="X4" s="319">
        <v>2012</v>
      </c>
      <c r="Y4" s="319">
        <v>2013</v>
      </c>
      <c r="Z4" s="321">
        <v>2011</v>
      </c>
      <c r="AA4" s="319">
        <v>2012</v>
      </c>
      <c r="AB4" s="320">
        <v>2013</v>
      </c>
      <c r="AC4" s="319">
        <v>2011</v>
      </c>
      <c r="AD4" s="319">
        <v>2012</v>
      </c>
      <c r="AE4" s="320">
        <v>2013</v>
      </c>
      <c r="AF4" s="319">
        <v>2011</v>
      </c>
      <c r="AG4" s="319">
        <v>2012</v>
      </c>
      <c r="AH4" s="319">
        <v>2013</v>
      </c>
      <c r="AI4" s="321">
        <v>2011</v>
      </c>
      <c r="AJ4" s="319">
        <v>2012</v>
      </c>
      <c r="AK4" s="320">
        <v>2013</v>
      </c>
      <c r="AL4" s="319">
        <v>2011</v>
      </c>
      <c r="AM4" s="319">
        <v>2012</v>
      </c>
      <c r="AN4" s="320">
        <v>2013</v>
      </c>
      <c r="AO4" s="319">
        <v>2011</v>
      </c>
      <c r="AP4" s="319">
        <v>2012</v>
      </c>
      <c r="AQ4" s="319">
        <v>2013</v>
      </c>
    </row>
    <row r="5" spans="1:45" x14ac:dyDescent="0.25">
      <c r="A5" s="322" t="s">
        <v>150</v>
      </c>
      <c r="B5" s="323">
        <v>11.8</v>
      </c>
      <c r="C5" s="324">
        <v>12.5</v>
      </c>
      <c r="D5" s="324">
        <v>12.1</v>
      </c>
      <c r="E5" s="325">
        <v>400</v>
      </c>
      <c r="F5" s="326">
        <v>420</v>
      </c>
      <c r="G5" s="326">
        <v>375</v>
      </c>
      <c r="H5" s="327">
        <v>76.5</v>
      </c>
      <c r="I5" s="324">
        <v>76.599999999999994</v>
      </c>
      <c r="J5" s="324">
        <v>77.2</v>
      </c>
      <c r="K5" s="328">
        <v>0.41</v>
      </c>
      <c r="L5" s="329">
        <v>0.39</v>
      </c>
      <c r="M5" s="329">
        <v>0.38</v>
      </c>
      <c r="N5" s="330">
        <v>7.2</v>
      </c>
      <c r="O5" s="324">
        <v>6.6</v>
      </c>
      <c r="P5" s="324">
        <v>6.5</v>
      </c>
      <c r="Q5" s="327">
        <v>59.1</v>
      </c>
      <c r="R5" s="324">
        <v>57.8</v>
      </c>
      <c r="S5" s="324">
        <v>59.4</v>
      </c>
      <c r="T5" s="331">
        <v>5.5</v>
      </c>
      <c r="U5" s="324">
        <v>6.75</v>
      </c>
      <c r="V5" s="324">
        <v>6.25</v>
      </c>
      <c r="W5" s="331">
        <v>7.5</v>
      </c>
      <c r="X5" s="324">
        <v>13</v>
      </c>
      <c r="Y5" s="324">
        <v>8.5</v>
      </c>
      <c r="Z5" s="327">
        <v>3.3</v>
      </c>
      <c r="AA5" s="324">
        <v>2.2999999999999998</v>
      </c>
      <c r="AB5" s="324">
        <v>1.9</v>
      </c>
      <c r="AC5" s="330">
        <v>7</v>
      </c>
      <c r="AD5" s="324">
        <v>4.3</v>
      </c>
      <c r="AE5" s="324">
        <v>3.5</v>
      </c>
      <c r="AF5" s="325">
        <v>765</v>
      </c>
      <c r="AG5" s="326">
        <v>840</v>
      </c>
      <c r="AH5" s="326">
        <v>830</v>
      </c>
      <c r="AI5" s="332"/>
      <c r="AJ5" s="333"/>
      <c r="AK5" s="333">
        <v>80</v>
      </c>
      <c r="AL5" s="334"/>
      <c r="AM5" s="333"/>
      <c r="AN5" s="333">
        <v>340</v>
      </c>
      <c r="AO5" s="373"/>
      <c r="AP5" s="374"/>
      <c r="AQ5" s="374">
        <v>18.399999999999999</v>
      </c>
      <c r="AR5" s="337"/>
      <c r="AS5" s="337"/>
    </row>
    <row r="6" spans="1:45" ht="15.75" thickBot="1" x14ac:dyDescent="0.3">
      <c r="A6" s="338" t="s">
        <v>142</v>
      </c>
      <c r="B6" s="339">
        <f t="shared" ref="B6:AQ6" si="0">AVERAGE(B7:B12)</f>
        <v>11.625</v>
      </c>
      <c r="C6" s="339">
        <f t="shared" si="0"/>
        <v>12.766666666666666</v>
      </c>
      <c r="D6" s="339">
        <f t="shared" si="0"/>
        <v>12.299999999999999</v>
      </c>
      <c r="E6" s="340">
        <f t="shared" si="0"/>
        <v>412.5</v>
      </c>
      <c r="F6" s="341">
        <f t="shared" si="0"/>
        <v>453.33333333333331</v>
      </c>
      <c r="G6" s="341">
        <f t="shared" si="0"/>
        <v>367.5</v>
      </c>
      <c r="H6" s="342">
        <f t="shared" si="0"/>
        <v>76.474999999999994</v>
      </c>
      <c r="I6" s="339">
        <f t="shared" si="0"/>
        <v>77.033333333333331</v>
      </c>
      <c r="J6" s="339">
        <f t="shared" si="0"/>
        <v>77.033333333333331</v>
      </c>
      <c r="K6" s="343">
        <f t="shared" si="0"/>
        <v>0.41249999999999998</v>
      </c>
      <c r="L6" s="344">
        <f t="shared" si="0"/>
        <v>0.39333333333333337</v>
      </c>
      <c r="M6" s="344">
        <f t="shared" si="0"/>
        <v>0.39333333333333337</v>
      </c>
      <c r="N6" s="345">
        <f t="shared" si="0"/>
        <v>7.1</v>
      </c>
      <c r="O6" s="339">
        <f t="shared" si="0"/>
        <v>6.3166666666666664</v>
      </c>
      <c r="P6" s="339">
        <f t="shared" si="0"/>
        <v>6.5</v>
      </c>
      <c r="Q6" s="342">
        <f t="shared" si="0"/>
        <v>59.224999999999994</v>
      </c>
      <c r="R6" s="339">
        <f t="shared" si="0"/>
        <v>59.083333333333336</v>
      </c>
      <c r="S6" s="339">
        <f t="shared" si="0"/>
        <v>60.433333333333337</v>
      </c>
      <c r="T6" s="345">
        <f t="shared" si="0"/>
        <v>5.6875</v>
      </c>
      <c r="U6" s="339">
        <f t="shared" si="0"/>
        <v>7.416666666666667</v>
      </c>
      <c r="V6" s="339">
        <f t="shared" si="0"/>
        <v>6.833333333333333</v>
      </c>
      <c r="W6" s="345">
        <f t="shared" si="0"/>
        <v>7.25</v>
      </c>
      <c r="X6" s="339">
        <f t="shared" si="0"/>
        <v>13.833333333333334</v>
      </c>
      <c r="Y6" s="339">
        <f t="shared" si="0"/>
        <v>9.5833333333333339</v>
      </c>
      <c r="Z6" s="342">
        <f t="shared" si="0"/>
        <v>2.75</v>
      </c>
      <c r="AA6" s="339">
        <f t="shared" si="0"/>
        <v>2.0333333333333332</v>
      </c>
      <c r="AB6" s="339">
        <f t="shared" si="0"/>
        <v>2.0499999999999994</v>
      </c>
      <c r="AC6" s="345">
        <f t="shared" si="0"/>
        <v>5.7750000000000004</v>
      </c>
      <c r="AD6" s="339">
        <f t="shared" si="0"/>
        <v>3.6166666666666667</v>
      </c>
      <c r="AE6" s="339">
        <f t="shared" si="0"/>
        <v>3.9</v>
      </c>
      <c r="AF6" s="340">
        <f t="shared" si="0"/>
        <v>758.75</v>
      </c>
      <c r="AG6" s="341">
        <f t="shared" si="0"/>
        <v>915</v>
      </c>
      <c r="AH6" s="341">
        <f t="shared" si="0"/>
        <v>885</v>
      </c>
      <c r="AI6" s="346" t="e">
        <f t="shared" si="0"/>
        <v>#DIV/0!</v>
      </c>
      <c r="AJ6" s="347" t="e">
        <f t="shared" si="0"/>
        <v>#DIV/0!</v>
      </c>
      <c r="AK6" s="347">
        <f t="shared" si="0"/>
        <v>98.166666666666671</v>
      </c>
      <c r="AL6" s="348" t="e">
        <f t="shared" si="0"/>
        <v>#DIV/0!</v>
      </c>
      <c r="AM6" s="347" t="e">
        <f t="shared" si="0"/>
        <v>#DIV/0!</v>
      </c>
      <c r="AN6" s="347">
        <f t="shared" si="0"/>
        <v>400</v>
      </c>
      <c r="AO6" s="375" t="e">
        <f t="shared" si="0"/>
        <v>#DIV/0!</v>
      </c>
      <c r="AP6" s="376" t="e">
        <f t="shared" si="0"/>
        <v>#DIV/0!</v>
      </c>
      <c r="AQ6" s="376">
        <f t="shared" si="0"/>
        <v>19.516666666666666</v>
      </c>
      <c r="AR6" s="337"/>
      <c r="AS6" s="337"/>
    </row>
    <row r="7" spans="1:45" s="317" customFormat="1" x14ac:dyDescent="0.25">
      <c r="A7" s="349" t="s">
        <v>43</v>
      </c>
      <c r="B7" s="350">
        <v>11.5</v>
      </c>
      <c r="C7" s="324">
        <v>12.4</v>
      </c>
      <c r="D7" s="324">
        <v>12.3</v>
      </c>
      <c r="E7" s="351">
        <v>400</v>
      </c>
      <c r="F7" s="326">
        <v>420</v>
      </c>
      <c r="G7" s="326">
        <v>360</v>
      </c>
      <c r="H7" s="352">
        <v>76.3</v>
      </c>
      <c r="I7" s="324">
        <v>77.3</v>
      </c>
      <c r="J7" s="324">
        <v>77.5</v>
      </c>
      <c r="K7" s="353">
        <v>0.4</v>
      </c>
      <c r="L7" s="329">
        <v>0.39</v>
      </c>
      <c r="M7" s="329">
        <v>0.37</v>
      </c>
      <c r="N7" s="354">
        <v>6.6</v>
      </c>
      <c r="O7" s="324">
        <v>5.8</v>
      </c>
      <c r="P7" s="324">
        <v>5.9</v>
      </c>
      <c r="Q7" s="352">
        <v>57.8</v>
      </c>
      <c r="R7" s="355">
        <v>56.3</v>
      </c>
      <c r="S7" s="324">
        <v>58.5</v>
      </c>
      <c r="T7" s="354">
        <v>6.25</v>
      </c>
      <c r="U7" s="324">
        <v>6.75</v>
      </c>
      <c r="V7" s="324">
        <v>7</v>
      </c>
      <c r="W7" s="354">
        <v>7.5</v>
      </c>
      <c r="X7" s="324">
        <v>13.5</v>
      </c>
      <c r="Y7" s="324">
        <v>9</v>
      </c>
      <c r="Z7" s="352">
        <v>2.5</v>
      </c>
      <c r="AA7" s="324">
        <v>1.8</v>
      </c>
      <c r="AB7" s="324">
        <v>1.9</v>
      </c>
      <c r="AC7" s="354">
        <v>5.6</v>
      </c>
      <c r="AD7" s="324">
        <v>2.9</v>
      </c>
      <c r="AE7" s="324">
        <v>3.8</v>
      </c>
      <c r="AF7" s="351">
        <v>770</v>
      </c>
      <c r="AG7" s="326">
        <v>865</v>
      </c>
      <c r="AH7" s="326">
        <v>875</v>
      </c>
      <c r="AI7" s="332"/>
      <c r="AJ7" s="333"/>
      <c r="AK7" s="333">
        <v>99</v>
      </c>
      <c r="AL7" s="356"/>
      <c r="AM7" s="333"/>
      <c r="AN7" s="333">
        <v>393</v>
      </c>
      <c r="AO7" s="377"/>
      <c r="AP7" s="374"/>
      <c r="AQ7" s="374">
        <v>19.8</v>
      </c>
      <c r="AR7" s="359"/>
      <c r="AS7" s="359"/>
    </row>
    <row r="8" spans="1:45" s="317" customFormat="1" x14ac:dyDescent="0.25">
      <c r="A8" s="349" t="s">
        <v>44</v>
      </c>
      <c r="B8" s="352">
        <v>12</v>
      </c>
      <c r="C8" s="324">
        <v>13</v>
      </c>
      <c r="D8" s="324">
        <v>12.6</v>
      </c>
      <c r="E8" s="351">
        <v>420</v>
      </c>
      <c r="F8" s="326">
        <v>455</v>
      </c>
      <c r="G8" s="326">
        <v>325</v>
      </c>
      <c r="H8" s="352">
        <v>75.599999999999994</v>
      </c>
      <c r="I8" s="324">
        <v>77</v>
      </c>
      <c r="J8" s="324">
        <v>76.3</v>
      </c>
      <c r="K8" s="353">
        <v>0.45</v>
      </c>
      <c r="L8" s="329">
        <v>0.42</v>
      </c>
      <c r="M8" s="329">
        <v>0.42</v>
      </c>
      <c r="N8" s="354">
        <v>7.5</v>
      </c>
      <c r="O8" s="324">
        <v>6.7</v>
      </c>
      <c r="P8" s="324">
        <v>6.8</v>
      </c>
      <c r="Q8" s="352">
        <v>62.2</v>
      </c>
      <c r="R8" s="324">
        <v>61.6</v>
      </c>
      <c r="S8" s="324">
        <v>63.6</v>
      </c>
      <c r="T8" s="354">
        <v>4.75</v>
      </c>
      <c r="U8" s="324">
        <v>6</v>
      </c>
      <c r="V8" s="324">
        <v>5.5</v>
      </c>
      <c r="W8" s="354">
        <v>8.5</v>
      </c>
      <c r="X8" s="324">
        <v>8.5</v>
      </c>
      <c r="Y8" s="324">
        <v>8</v>
      </c>
      <c r="Z8" s="352">
        <v>2.8</v>
      </c>
      <c r="AA8" s="324">
        <v>1.9</v>
      </c>
      <c r="AB8" s="324">
        <v>1.8</v>
      </c>
      <c r="AC8" s="354">
        <v>6.1</v>
      </c>
      <c r="AD8" s="324">
        <v>3.3</v>
      </c>
      <c r="AE8" s="324">
        <v>2.9</v>
      </c>
      <c r="AF8" s="351">
        <v>775</v>
      </c>
      <c r="AG8" s="326">
        <v>875</v>
      </c>
      <c r="AH8" s="326">
        <v>880</v>
      </c>
      <c r="AI8" s="332"/>
      <c r="AJ8" s="333"/>
      <c r="AK8" s="333">
        <v>57</v>
      </c>
      <c r="AL8" s="356"/>
      <c r="AM8" s="333"/>
      <c r="AN8" s="333">
        <v>210</v>
      </c>
      <c r="AO8" s="377"/>
      <c r="AP8" s="374"/>
      <c r="AQ8" s="374">
        <v>20</v>
      </c>
      <c r="AR8" s="359"/>
      <c r="AS8" s="359"/>
    </row>
    <row r="9" spans="1:45" s="317" customFormat="1" x14ac:dyDescent="0.25">
      <c r="A9" s="349" t="s">
        <v>17</v>
      </c>
      <c r="B9" s="352">
        <v>11.2</v>
      </c>
      <c r="C9" s="324">
        <v>12.6</v>
      </c>
      <c r="D9" s="324">
        <v>11.7</v>
      </c>
      <c r="E9" s="351">
        <v>405</v>
      </c>
      <c r="F9" s="326">
        <v>435</v>
      </c>
      <c r="G9" s="326">
        <v>360</v>
      </c>
      <c r="H9" s="352">
        <v>77.599999999999994</v>
      </c>
      <c r="I9" s="324">
        <v>77.2</v>
      </c>
      <c r="J9" s="324">
        <v>77.8</v>
      </c>
      <c r="K9" s="353">
        <v>0.41</v>
      </c>
      <c r="L9" s="329">
        <v>0.39</v>
      </c>
      <c r="M9" s="329">
        <v>0.39</v>
      </c>
      <c r="N9" s="354">
        <v>7.2</v>
      </c>
      <c r="O9" s="324">
        <v>6.2</v>
      </c>
      <c r="P9" s="324">
        <v>6.5</v>
      </c>
      <c r="Q9" s="352">
        <v>58.1</v>
      </c>
      <c r="R9" s="324">
        <v>58.1</v>
      </c>
      <c r="S9" s="324">
        <v>58.2</v>
      </c>
      <c r="T9" s="354">
        <v>6.75</v>
      </c>
      <c r="U9" s="324">
        <v>9.5</v>
      </c>
      <c r="V9" s="324">
        <v>7.75</v>
      </c>
      <c r="W9" s="354">
        <v>7</v>
      </c>
      <c r="X9" s="324">
        <v>12.5</v>
      </c>
      <c r="Y9" s="324">
        <v>9</v>
      </c>
      <c r="Z9" s="352">
        <v>2.7</v>
      </c>
      <c r="AA9" s="324">
        <v>2.2999999999999998</v>
      </c>
      <c r="AB9" s="324">
        <v>2.4</v>
      </c>
      <c r="AC9" s="354">
        <v>5.3</v>
      </c>
      <c r="AD9" s="324">
        <v>4</v>
      </c>
      <c r="AE9" s="324">
        <v>4.8</v>
      </c>
      <c r="AF9" s="351">
        <v>725</v>
      </c>
      <c r="AG9" s="326">
        <v>905</v>
      </c>
      <c r="AH9" s="326">
        <v>830</v>
      </c>
      <c r="AI9" s="332"/>
      <c r="AJ9" s="333"/>
      <c r="AK9" s="333">
        <v>124</v>
      </c>
      <c r="AL9" s="356"/>
      <c r="AM9" s="333"/>
      <c r="AN9" s="333">
        <v>494</v>
      </c>
      <c r="AO9" s="377"/>
      <c r="AP9" s="374"/>
      <c r="AQ9" s="374">
        <v>20</v>
      </c>
      <c r="AR9" s="359"/>
      <c r="AS9" s="359"/>
    </row>
    <row r="10" spans="1:45" x14ac:dyDescent="0.25">
      <c r="A10" s="349" t="s">
        <v>41</v>
      </c>
      <c r="B10" s="352">
        <v>11.8</v>
      </c>
      <c r="C10" s="324">
        <v>12.6</v>
      </c>
      <c r="D10" s="324">
        <v>12.1</v>
      </c>
      <c r="E10" s="351">
        <v>425</v>
      </c>
      <c r="F10" s="326">
        <v>460</v>
      </c>
      <c r="G10" s="326">
        <v>360</v>
      </c>
      <c r="H10" s="352">
        <v>76.400000000000006</v>
      </c>
      <c r="I10" s="324">
        <v>76.7</v>
      </c>
      <c r="J10" s="324">
        <v>76.900000000000006</v>
      </c>
      <c r="K10" s="353">
        <v>0.39</v>
      </c>
      <c r="L10" s="329">
        <v>0.37</v>
      </c>
      <c r="M10" s="329">
        <v>0.37</v>
      </c>
      <c r="N10" s="354">
        <v>7.1</v>
      </c>
      <c r="O10" s="324">
        <v>6.1</v>
      </c>
      <c r="P10" s="324">
        <v>6.5</v>
      </c>
      <c r="Q10" s="352">
        <v>58.8</v>
      </c>
      <c r="R10" s="324">
        <v>59.1</v>
      </c>
      <c r="S10" s="324">
        <v>60.9</v>
      </c>
      <c r="T10" s="354">
        <v>5</v>
      </c>
      <c r="U10" s="324">
        <v>6.25</v>
      </c>
      <c r="V10" s="324">
        <v>5.5</v>
      </c>
      <c r="W10" s="354">
        <v>6</v>
      </c>
      <c r="X10" s="324">
        <v>11</v>
      </c>
      <c r="Y10" s="324">
        <v>9</v>
      </c>
      <c r="Z10" s="352">
        <v>3</v>
      </c>
      <c r="AA10" s="324">
        <v>2.2000000000000002</v>
      </c>
      <c r="AB10" s="324">
        <v>2.2999999999999998</v>
      </c>
      <c r="AC10" s="354">
        <v>6.1</v>
      </c>
      <c r="AD10" s="324">
        <v>4</v>
      </c>
      <c r="AE10" s="324">
        <v>4.2</v>
      </c>
      <c r="AF10" s="351">
        <v>765</v>
      </c>
      <c r="AG10" s="326">
        <v>900</v>
      </c>
      <c r="AH10" s="326">
        <v>835</v>
      </c>
      <c r="AI10" s="332"/>
      <c r="AJ10" s="378"/>
      <c r="AK10" s="378">
        <v>87</v>
      </c>
      <c r="AL10" s="356"/>
      <c r="AM10" s="378"/>
      <c r="AN10" s="378">
        <v>365</v>
      </c>
      <c r="AO10" s="377"/>
      <c r="AP10" s="379"/>
      <c r="AQ10" s="379">
        <v>19.2</v>
      </c>
      <c r="AR10" s="337"/>
      <c r="AS10" s="337"/>
    </row>
    <row r="11" spans="1:45" s="317" customFormat="1" x14ac:dyDescent="0.25">
      <c r="A11" s="349" t="s">
        <v>39</v>
      </c>
      <c r="B11" s="352"/>
      <c r="C11" s="324">
        <v>13</v>
      </c>
      <c r="D11" s="324">
        <v>12.4</v>
      </c>
      <c r="E11" s="351"/>
      <c r="F11" s="326">
        <v>460</v>
      </c>
      <c r="G11" s="326">
        <v>420</v>
      </c>
      <c r="H11" s="352"/>
      <c r="I11" s="324">
        <v>77.5</v>
      </c>
      <c r="J11" s="324">
        <v>77.400000000000006</v>
      </c>
      <c r="K11" s="353"/>
      <c r="L11" s="329">
        <v>0.4</v>
      </c>
      <c r="M11" s="329">
        <v>0.39</v>
      </c>
      <c r="N11" s="354"/>
      <c r="O11" s="324">
        <v>6.1</v>
      </c>
      <c r="P11" s="324">
        <v>6.1</v>
      </c>
      <c r="Q11" s="352"/>
      <c r="R11" s="324">
        <v>59.7</v>
      </c>
      <c r="S11" s="324">
        <v>59.9</v>
      </c>
      <c r="T11" s="354"/>
      <c r="U11" s="324">
        <v>7.5</v>
      </c>
      <c r="V11" s="324">
        <v>8</v>
      </c>
      <c r="W11" s="354"/>
      <c r="X11" s="324">
        <v>25</v>
      </c>
      <c r="Y11" s="324">
        <v>13</v>
      </c>
      <c r="Z11" s="352"/>
      <c r="AA11" s="324">
        <v>1.8</v>
      </c>
      <c r="AB11" s="324">
        <v>1.7</v>
      </c>
      <c r="AC11" s="354"/>
      <c r="AD11" s="324">
        <v>3.5</v>
      </c>
      <c r="AE11" s="324">
        <v>3.6</v>
      </c>
      <c r="AF11" s="351"/>
      <c r="AG11" s="326">
        <v>980</v>
      </c>
      <c r="AH11" s="326">
        <v>935</v>
      </c>
      <c r="AI11" s="332"/>
      <c r="AJ11" s="333"/>
      <c r="AK11" s="333">
        <v>122</v>
      </c>
      <c r="AL11" s="356"/>
      <c r="AM11" s="333"/>
      <c r="AN11" s="333">
        <v>510</v>
      </c>
      <c r="AO11" s="377"/>
      <c r="AP11" s="374"/>
      <c r="AQ11" s="374">
        <v>19.5</v>
      </c>
      <c r="AR11" s="359"/>
      <c r="AS11" s="359"/>
    </row>
    <row r="12" spans="1:45" s="317" customFormat="1" x14ac:dyDescent="0.25">
      <c r="A12" s="360" t="s">
        <v>38</v>
      </c>
      <c r="B12" s="361"/>
      <c r="C12" s="362">
        <v>13</v>
      </c>
      <c r="D12" s="362">
        <v>12.7</v>
      </c>
      <c r="E12" s="363"/>
      <c r="F12" s="364">
        <v>490</v>
      </c>
      <c r="G12" s="364">
        <v>380</v>
      </c>
      <c r="H12" s="361"/>
      <c r="I12" s="362">
        <v>76.5</v>
      </c>
      <c r="J12" s="362">
        <v>76.3</v>
      </c>
      <c r="K12" s="365"/>
      <c r="L12" s="366">
        <v>0.39</v>
      </c>
      <c r="M12" s="366">
        <v>0.42</v>
      </c>
      <c r="N12" s="367"/>
      <c r="O12" s="362">
        <v>7</v>
      </c>
      <c r="P12" s="362">
        <v>7.2</v>
      </c>
      <c r="Q12" s="361"/>
      <c r="R12" s="362">
        <v>59.7</v>
      </c>
      <c r="S12" s="362">
        <v>61.5</v>
      </c>
      <c r="T12" s="367"/>
      <c r="U12" s="362">
        <v>8.5</v>
      </c>
      <c r="V12" s="362">
        <v>7.25</v>
      </c>
      <c r="W12" s="367"/>
      <c r="X12" s="362">
        <v>12.5</v>
      </c>
      <c r="Y12" s="362">
        <v>9.5</v>
      </c>
      <c r="Z12" s="361"/>
      <c r="AA12" s="362">
        <v>2.2000000000000002</v>
      </c>
      <c r="AB12" s="362">
        <v>2.2000000000000002</v>
      </c>
      <c r="AC12" s="367"/>
      <c r="AD12" s="362">
        <v>4</v>
      </c>
      <c r="AE12" s="362">
        <v>4.0999999999999996</v>
      </c>
      <c r="AF12" s="363"/>
      <c r="AG12" s="364">
        <v>965</v>
      </c>
      <c r="AH12" s="364">
        <v>955</v>
      </c>
      <c r="AI12" s="368"/>
      <c r="AJ12" s="369"/>
      <c r="AK12" s="369">
        <v>100</v>
      </c>
      <c r="AL12" s="370"/>
      <c r="AM12" s="369"/>
      <c r="AN12" s="369">
        <v>428</v>
      </c>
      <c r="AO12" s="380"/>
      <c r="AP12" s="381"/>
      <c r="AQ12" s="381">
        <v>18.600000000000001</v>
      </c>
      <c r="AR12" s="359"/>
      <c r="AS12" s="359"/>
    </row>
    <row r="14" spans="1:45" ht="21.75" thickBot="1" x14ac:dyDescent="0.4">
      <c r="A14" s="316" t="s">
        <v>147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</row>
    <row r="15" spans="1:45" ht="15.75" x14ac:dyDescent="0.25">
      <c r="A15" s="626" t="s">
        <v>119</v>
      </c>
      <c r="B15" s="629" t="s">
        <v>120</v>
      </c>
      <c r="C15" s="629"/>
      <c r="D15" s="629"/>
      <c r="E15" s="629"/>
      <c r="F15" s="629"/>
      <c r="G15" s="630"/>
      <c r="H15" s="629" t="s">
        <v>121</v>
      </c>
      <c r="I15" s="629"/>
      <c r="J15" s="629"/>
      <c r="K15" s="629"/>
      <c r="L15" s="629"/>
      <c r="M15" s="629"/>
      <c r="N15" s="629"/>
      <c r="O15" s="629"/>
      <c r="P15" s="630"/>
      <c r="Q15" s="629" t="s">
        <v>122</v>
      </c>
      <c r="R15" s="629"/>
      <c r="S15" s="629"/>
      <c r="T15" s="629"/>
      <c r="U15" s="629"/>
      <c r="V15" s="629"/>
      <c r="W15" s="629"/>
      <c r="X15" s="629"/>
      <c r="Y15" s="630"/>
      <c r="Z15" s="629" t="s">
        <v>123</v>
      </c>
      <c r="AA15" s="629"/>
      <c r="AB15" s="629"/>
      <c r="AC15" s="629"/>
      <c r="AD15" s="629"/>
      <c r="AE15" s="629"/>
      <c r="AF15" s="629"/>
      <c r="AG15" s="629"/>
      <c r="AH15" s="630"/>
      <c r="AI15" s="629" t="s">
        <v>124</v>
      </c>
      <c r="AJ15" s="629"/>
      <c r="AK15" s="629"/>
      <c r="AL15" s="629"/>
      <c r="AM15" s="629"/>
      <c r="AN15" s="629"/>
      <c r="AO15" s="629"/>
      <c r="AP15" s="629"/>
      <c r="AQ15" s="629"/>
    </row>
    <row r="16" spans="1:45" ht="15.75" x14ac:dyDescent="0.25">
      <c r="A16" s="627"/>
      <c r="B16" s="631" t="s">
        <v>125</v>
      </c>
      <c r="C16" s="631"/>
      <c r="D16" s="632"/>
      <c r="E16" s="631" t="s">
        <v>126</v>
      </c>
      <c r="F16" s="631"/>
      <c r="G16" s="633"/>
      <c r="H16" s="631" t="s">
        <v>127</v>
      </c>
      <c r="I16" s="631"/>
      <c r="J16" s="632"/>
      <c r="K16" s="634" t="s">
        <v>128</v>
      </c>
      <c r="L16" s="631"/>
      <c r="M16" s="632"/>
      <c r="N16" s="631" t="s">
        <v>129</v>
      </c>
      <c r="O16" s="631"/>
      <c r="P16" s="633"/>
      <c r="Q16" s="631" t="s">
        <v>130</v>
      </c>
      <c r="R16" s="631"/>
      <c r="S16" s="632"/>
      <c r="T16" s="634" t="s">
        <v>131</v>
      </c>
      <c r="U16" s="631"/>
      <c r="V16" s="632"/>
      <c r="W16" s="631" t="s">
        <v>132</v>
      </c>
      <c r="X16" s="631"/>
      <c r="Y16" s="633"/>
      <c r="Z16" s="631" t="s">
        <v>133</v>
      </c>
      <c r="AA16" s="631"/>
      <c r="AB16" s="632"/>
      <c r="AC16" s="634" t="s">
        <v>134</v>
      </c>
      <c r="AD16" s="631"/>
      <c r="AE16" s="632"/>
      <c r="AF16" s="631" t="s">
        <v>135</v>
      </c>
      <c r="AG16" s="631"/>
      <c r="AH16" s="633"/>
      <c r="AI16" s="631" t="s">
        <v>136</v>
      </c>
      <c r="AJ16" s="631"/>
      <c r="AK16" s="632"/>
      <c r="AL16" s="634" t="s">
        <v>137</v>
      </c>
      <c r="AM16" s="631"/>
      <c r="AN16" s="632"/>
      <c r="AO16" s="631" t="s">
        <v>138</v>
      </c>
      <c r="AP16" s="631"/>
      <c r="AQ16" s="631"/>
    </row>
    <row r="17" spans="1:45" ht="15.75" thickBot="1" x14ac:dyDescent="0.3">
      <c r="A17" s="628"/>
      <c r="B17" s="319">
        <v>2007</v>
      </c>
      <c r="C17" s="319">
        <v>2008</v>
      </c>
      <c r="D17" s="320">
        <v>2009</v>
      </c>
      <c r="E17" s="319">
        <v>2007</v>
      </c>
      <c r="F17" s="319">
        <v>2008</v>
      </c>
      <c r="G17" s="319">
        <v>2009</v>
      </c>
      <c r="H17" s="321">
        <v>2007</v>
      </c>
      <c r="I17" s="319">
        <v>2008</v>
      </c>
      <c r="J17" s="320">
        <v>2009</v>
      </c>
      <c r="K17" s="319">
        <v>2007</v>
      </c>
      <c r="L17" s="319">
        <v>2008</v>
      </c>
      <c r="M17" s="320">
        <v>2009</v>
      </c>
      <c r="N17" s="319">
        <v>2007</v>
      </c>
      <c r="O17" s="319">
        <v>2008</v>
      </c>
      <c r="P17" s="319">
        <v>2009</v>
      </c>
      <c r="Q17" s="321">
        <v>2007</v>
      </c>
      <c r="R17" s="319">
        <v>2008</v>
      </c>
      <c r="S17" s="320">
        <v>2009</v>
      </c>
      <c r="T17" s="319">
        <v>2007</v>
      </c>
      <c r="U17" s="319">
        <v>2008</v>
      </c>
      <c r="V17" s="320">
        <v>2009</v>
      </c>
      <c r="W17" s="319">
        <v>2007</v>
      </c>
      <c r="X17" s="319">
        <v>2008</v>
      </c>
      <c r="Y17" s="319">
        <v>2009</v>
      </c>
      <c r="Z17" s="321">
        <v>2007</v>
      </c>
      <c r="AA17" s="319">
        <v>2008</v>
      </c>
      <c r="AB17" s="320">
        <v>2009</v>
      </c>
      <c r="AC17" s="319">
        <v>2007</v>
      </c>
      <c r="AD17" s="319">
        <v>2008</v>
      </c>
      <c r="AE17" s="320">
        <v>2009</v>
      </c>
      <c r="AF17" s="319">
        <v>2007</v>
      </c>
      <c r="AG17" s="319">
        <v>2008</v>
      </c>
      <c r="AH17" s="319">
        <v>2009</v>
      </c>
      <c r="AI17" s="321">
        <v>2007</v>
      </c>
      <c r="AJ17" s="319">
        <v>2008</v>
      </c>
      <c r="AK17" s="320">
        <v>2009</v>
      </c>
      <c r="AL17" s="319">
        <v>2007</v>
      </c>
      <c r="AM17" s="319">
        <v>2008</v>
      </c>
      <c r="AN17" s="320">
        <v>2009</v>
      </c>
      <c r="AO17" s="319">
        <v>2007</v>
      </c>
      <c r="AP17" s="319">
        <v>2008</v>
      </c>
      <c r="AQ17" s="319">
        <v>2009</v>
      </c>
    </row>
    <row r="18" spans="1:45" x14ac:dyDescent="0.25">
      <c r="A18" s="322" t="s">
        <v>148</v>
      </c>
      <c r="B18" s="323">
        <v>12.2</v>
      </c>
      <c r="C18" s="324">
        <v>12.8</v>
      </c>
      <c r="D18" s="324">
        <v>12.9</v>
      </c>
      <c r="E18" s="325">
        <v>410</v>
      </c>
      <c r="F18" s="326">
        <v>470</v>
      </c>
      <c r="G18" s="326">
        <v>400</v>
      </c>
      <c r="H18" s="327">
        <v>74.900000000000006</v>
      </c>
      <c r="I18" s="324">
        <v>76.3</v>
      </c>
      <c r="J18" s="324">
        <v>76.8</v>
      </c>
      <c r="K18" s="328">
        <v>0.38</v>
      </c>
      <c r="L18" s="329">
        <v>0.38</v>
      </c>
      <c r="M18" s="329">
        <v>0.35</v>
      </c>
      <c r="N18" s="330">
        <v>5.8</v>
      </c>
      <c r="O18" s="324">
        <v>6.1</v>
      </c>
      <c r="P18" s="324">
        <v>5.6</v>
      </c>
      <c r="Q18" s="327">
        <v>58.7</v>
      </c>
      <c r="R18" s="324">
        <v>62</v>
      </c>
      <c r="S18" s="324">
        <v>59.6</v>
      </c>
      <c r="T18" s="331">
        <v>7.25</v>
      </c>
      <c r="U18" s="324">
        <v>7.75</v>
      </c>
      <c r="V18" s="324">
        <v>8.5</v>
      </c>
      <c r="W18" s="331">
        <v>30</v>
      </c>
      <c r="X18" s="324">
        <v>15.5</v>
      </c>
      <c r="Y18" s="324">
        <v>31</v>
      </c>
      <c r="Z18" s="327">
        <v>2.5</v>
      </c>
      <c r="AA18" s="324">
        <v>4.7</v>
      </c>
      <c r="AB18" s="324">
        <v>1.9</v>
      </c>
      <c r="AC18" s="330">
        <v>4.8</v>
      </c>
      <c r="AD18" s="324">
        <v>2.2999999999999998</v>
      </c>
      <c r="AE18" s="324">
        <v>4.4000000000000004</v>
      </c>
      <c r="AF18" s="325">
        <v>865</v>
      </c>
      <c r="AG18" s="326">
        <v>880</v>
      </c>
      <c r="AH18" s="326">
        <v>885</v>
      </c>
      <c r="AI18" s="332"/>
      <c r="AJ18" s="333"/>
      <c r="AK18" s="333"/>
      <c r="AL18" s="334"/>
      <c r="AM18" s="333"/>
      <c r="AN18" s="333"/>
      <c r="AO18" s="335"/>
      <c r="AP18" s="336"/>
      <c r="AQ18" s="336"/>
      <c r="AR18" s="337"/>
      <c r="AS18" s="337"/>
    </row>
    <row r="19" spans="1:45" ht="15.75" thickBot="1" x14ac:dyDescent="0.3">
      <c r="A19" s="338" t="s">
        <v>142</v>
      </c>
      <c r="B19" s="339">
        <f t="shared" ref="B19:AQ19" si="1">AVERAGE(B20:B24)</f>
        <v>12</v>
      </c>
      <c r="C19" s="339">
        <f t="shared" si="1"/>
        <v>12.700000000000001</v>
      </c>
      <c r="D19" s="339">
        <f t="shared" si="1"/>
        <v>12.425000000000001</v>
      </c>
      <c r="E19" s="340">
        <f t="shared" si="1"/>
        <v>430</v>
      </c>
      <c r="F19" s="341">
        <f t="shared" si="1"/>
        <v>401.66666666666669</v>
      </c>
      <c r="G19" s="341">
        <f t="shared" si="1"/>
        <v>410</v>
      </c>
      <c r="H19" s="342">
        <f t="shared" si="1"/>
        <v>75.849999999999994</v>
      </c>
      <c r="I19" s="339">
        <f t="shared" si="1"/>
        <v>76.233333333333334</v>
      </c>
      <c r="J19" s="339">
        <f t="shared" si="1"/>
        <v>76.699999999999989</v>
      </c>
      <c r="K19" s="343">
        <f t="shared" si="1"/>
        <v>0.37</v>
      </c>
      <c r="L19" s="344">
        <f t="shared" si="1"/>
        <v>0.37333333333333335</v>
      </c>
      <c r="M19" s="344">
        <f t="shared" si="1"/>
        <v>0.35500000000000004</v>
      </c>
      <c r="N19" s="345">
        <f t="shared" si="1"/>
        <v>6.4</v>
      </c>
      <c r="O19" s="339">
        <f t="shared" si="1"/>
        <v>6.5</v>
      </c>
      <c r="P19" s="339">
        <f t="shared" si="1"/>
        <v>6.1</v>
      </c>
      <c r="Q19" s="342">
        <f t="shared" si="1"/>
        <v>59.599999999999994</v>
      </c>
      <c r="R19" s="339">
        <f t="shared" si="1"/>
        <v>61.166666666666664</v>
      </c>
      <c r="S19" s="339">
        <f t="shared" si="1"/>
        <v>59.225000000000001</v>
      </c>
      <c r="T19" s="345">
        <f t="shared" si="1"/>
        <v>8.25</v>
      </c>
      <c r="U19" s="339">
        <f t="shared" si="1"/>
        <v>8</v>
      </c>
      <c r="V19" s="339">
        <f t="shared" si="1"/>
        <v>7.125</v>
      </c>
      <c r="W19" s="345">
        <f t="shared" si="1"/>
        <v>20.75</v>
      </c>
      <c r="X19" s="339">
        <f t="shared" si="1"/>
        <v>17.166666666666668</v>
      </c>
      <c r="Y19" s="339">
        <f t="shared" si="1"/>
        <v>13.875</v>
      </c>
      <c r="Z19" s="342">
        <f t="shared" si="1"/>
        <v>2.6500000000000004</v>
      </c>
      <c r="AA19" s="339">
        <f t="shared" si="1"/>
        <v>5</v>
      </c>
      <c r="AB19" s="339">
        <f t="shared" si="1"/>
        <v>2.625</v>
      </c>
      <c r="AC19" s="345">
        <f t="shared" si="1"/>
        <v>5.1999999999999993</v>
      </c>
      <c r="AD19" s="339">
        <f t="shared" si="1"/>
        <v>2.6</v>
      </c>
      <c r="AE19" s="339">
        <f t="shared" si="1"/>
        <v>4.8000000000000007</v>
      </c>
      <c r="AF19" s="340">
        <f t="shared" si="1"/>
        <v>785</v>
      </c>
      <c r="AG19" s="341">
        <f t="shared" si="1"/>
        <v>880</v>
      </c>
      <c r="AH19" s="341">
        <f t="shared" si="1"/>
        <v>847.5</v>
      </c>
      <c r="AI19" s="346" t="e">
        <f t="shared" si="1"/>
        <v>#DIV/0!</v>
      </c>
      <c r="AJ19" s="347" t="e">
        <f t="shared" si="1"/>
        <v>#DIV/0!</v>
      </c>
      <c r="AK19" s="347" t="e">
        <f t="shared" si="1"/>
        <v>#DIV/0!</v>
      </c>
      <c r="AL19" s="348" t="e">
        <f t="shared" si="1"/>
        <v>#DIV/0!</v>
      </c>
      <c r="AM19" s="347" t="e">
        <f t="shared" si="1"/>
        <v>#DIV/0!</v>
      </c>
      <c r="AN19" s="347" t="e">
        <f t="shared" si="1"/>
        <v>#DIV/0!</v>
      </c>
      <c r="AO19" s="345" t="e">
        <f t="shared" si="1"/>
        <v>#DIV/0!</v>
      </c>
      <c r="AP19" s="339" t="e">
        <f t="shared" si="1"/>
        <v>#DIV/0!</v>
      </c>
      <c r="AQ19" s="339" t="e">
        <f t="shared" si="1"/>
        <v>#DIV/0!</v>
      </c>
      <c r="AR19" s="337"/>
      <c r="AS19" s="337"/>
    </row>
    <row r="20" spans="1:45" s="317" customFormat="1" x14ac:dyDescent="0.25">
      <c r="A20" s="349" t="s">
        <v>43</v>
      </c>
      <c r="B20" s="350">
        <v>11.8</v>
      </c>
      <c r="C20" s="324">
        <v>12.6</v>
      </c>
      <c r="D20" s="324">
        <v>12.3</v>
      </c>
      <c r="E20" s="351">
        <v>420</v>
      </c>
      <c r="F20" s="326">
        <v>410</v>
      </c>
      <c r="G20" s="326">
        <v>400</v>
      </c>
      <c r="H20" s="352">
        <v>76.599999999999994</v>
      </c>
      <c r="I20" s="324">
        <v>76.599999999999994</v>
      </c>
      <c r="J20" s="324">
        <v>77.3</v>
      </c>
      <c r="K20" s="353">
        <v>0.37</v>
      </c>
      <c r="L20" s="329">
        <v>0.36</v>
      </c>
      <c r="M20" s="329">
        <v>0.34</v>
      </c>
      <c r="N20" s="354">
        <v>5.8</v>
      </c>
      <c r="O20" s="324">
        <v>6</v>
      </c>
      <c r="P20" s="324">
        <v>5.6</v>
      </c>
      <c r="Q20" s="352">
        <v>55.8</v>
      </c>
      <c r="R20" s="355">
        <v>59.1</v>
      </c>
      <c r="S20" s="324">
        <v>56.7</v>
      </c>
      <c r="T20" s="354">
        <v>8</v>
      </c>
      <c r="U20" s="324">
        <v>9.5</v>
      </c>
      <c r="V20" s="324">
        <v>7.5</v>
      </c>
      <c r="W20" s="354">
        <v>25.5</v>
      </c>
      <c r="X20" s="324">
        <v>16.5</v>
      </c>
      <c r="Y20" s="324">
        <v>21</v>
      </c>
      <c r="Z20" s="352">
        <v>2.7</v>
      </c>
      <c r="AA20" s="324">
        <v>4.8</v>
      </c>
      <c r="AB20" s="324">
        <v>2.4</v>
      </c>
      <c r="AC20" s="354">
        <v>5.3</v>
      </c>
      <c r="AD20" s="324">
        <v>2.4</v>
      </c>
      <c r="AE20" s="324">
        <v>4.8</v>
      </c>
      <c r="AF20" s="351">
        <v>805</v>
      </c>
      <c r="AG20" s="326">
        <v>875</v>
      </c>
      <c r="AH20" s="326">
        <v>855</v>
      </c>
      <c r="AI20" s="332"/>
      <c r="AJ20" s="333"/>
      <c r="AK20" s="333"/>
      <c r="AL20" s="356"/>
      <c r="AM20" s="333"/>
      <c r="AN20" s="333"/>
      <c r="AO20" s="357"/>
      <c r="AP20" s="358"/>
      <c r="AQ20" s="358"/>
      <c r="AR20" s="359"/>
      <c r="AS20" s="359"/>
    </row>
    <row r="21" spans="1:45" s="317" customFormat="1" x14ac:dyDescent="0.25">
      <c r="A21" s="349" t="s">
        <v>145</v>
      </c>
      <c r="B21" s="352">
        <v>12.2</v>
      </c>
      <c r="C21" s="324"/>
      <c r="D21" s="324"/>
      <c r="E21" s="351">
        <v>440</v>
      </c>
      <c r="F21" s="326"/>
      <c r="G21" s="326"/>
      <c r="H21" s="352">
        <v>75.099999999999994</v>
      </c>
      <c r="I21" s="324"/>
      <c r="J21" s="324"/>
      <c r="K21" s="353">
        <v>0.37</v>
      </c>
      <c r="L21" s="329"/>
      <c r="M21" s="329"/>
      <c r="N21" s="354">
        <v>7</v>
      </c>
      <c r="O21" s="324"/>
      <c r="P21" s="324"/>
      <c r="Q21" s="352">
        <v>63.4</v>
      </c>
      <c r="R21" s="324"/>
      <c r="S21" s="324"/>
      <c r="T21" s="354">
        <v>8.5</v>
      </c>
      <c r="U21" s="324"/>
      <c r="V21" s="324"/>
      <c r="W21" s="354">
        <v>16</v>
      </c>
      <c r="X21" s="324"/>
      <c r="Y21" s="324"/>
      <c r="Z21" s="352">
        <v>2.6</v>
      </c>
      <c r="AA21" s="324"/>
      <c r="AB21" s="324"/>
      <c r="AC21" s="354">
        <v>5.0999999999999996</v>
      </c>
      <c r="AD21" s="324"/>
      <c r="AE21" s="324"/>
      <c r="AF21" s="351">
        <v>765</v>
      </c>
      <c r="AG21" s="326"/>
      <c r="AH21" s="326"/>
      <c r="AI21" s="332"/>
      <c r="AJ21" s="333"/>
      <c r="AK21" s="333"/>
      <c r="AL21" s="356"/>
      <c r="AM21" s="333"/>
      <c r="AN21" s="333"/>
      <c r="AO21" s="357"/>
      <c r="AP21" s="358"/>
      <c r="AQ21" s="358"/>
      <c r="AR21" s="359"/>
      <c r="AS21" s="359"/>
    </row>
    <row r="22" spans="1:45" s="317" customFormat="1" x14ac:dyDescent="0.25">
      <c r="A22" s="349" t="s">
        <v>44</v>
      </c>
      <c r="B22" s="352"/>
      <c r="C22" s="324">
        <v>13.1</v>
      </c>
      <c r="D22" s="324">
        <v>12.4</v>
      </c>
      <c r="E22" s="351"/>
      <c r="F22" s="326">
        <v>370</v>
      </c>
      <c r="G22" s="326">
        <v>435</v>
      </c>
      <c r="H22" s="352"/>
      <c r="I22" s="324">
        <v>75.3</v>
      </c>
      <c r="J22" s="324">
        <v>75.8</v>
      </c>
      <c r="K22" s="353"/>
      <c r="L22" s="329">
        <v>0.39</v>
      </c>
      <c r="M22" s="329">
        <v>0.38</v>
      </c>
      <c r="N22" s="354"/>
      <c r="O22" s="324">
        <v>6.8</v>
      </c>
      <c r="P22" s="324">
        <v>6.3</v>
      </c>
      <c r="Q22" s="352"/>
      <c r="R22" s="324">
        <v>64.5</v>
      </c>
      <c r="S22" s="324">
        <v>62</v>
      </c>
      <c r="T22" s="354"/>
      <c r="U22" s="324">
        <v>6.75</v>
      </c>
      <c r="V22" s="324">
        <v>6.5</v>
      </c>
      <c r="W22" s="354"/>
      <c r="X22" s="324">
        <v>15</v>
      </c>
      <c r="Y22" s="324">
        <v>9.5</v>
      </c>
      <c r="Z22" s="352"/>
      <c r="AA22" s="324">
        <v>4.7</v>
      </c>
      <c r="AB22" s="324">
        <v>2.1</v>
      </c>
      <c r="AC22" s="354"/>
      <c r="AD22" s="324">
        <v>2.2000000000000002</v>
      </c>
      <c r="AE22" s="324">
        <v>4.2</v>
      </c>
      <c r="AF22" s="351"/>
      <c r="AG22" s="326">
        <v>880</v>
      </c>
      <c r="AH22" s="326">
        <v>825</v>
      </c>
      <c r="AI22" s="332"/>
      <c r="AJ22" s="333"/>
      <c r="AK22" s="333"/>
      <c r="AL22" s="356"/>
      <c r="AM22" s="333"/>
      <c r="AN22" s="333"/>
      <c r="AO22" s="357"/>
      <c r="AP22" s="358"/>
      <c r="AQ22" s="358"/>
      <c r="AR22" s="359"/>
      <c r="AS22" s="359"/>
    </row>
    <row r="23" spans="1:45" s="317" customFormat="1" x14ac:dyDescent="0.25">
      <c r="A23" s="349" t="s">
        <v>17</v>
      </c>
      <c r="B23" s="352"/>
      <c r="C23" s="324">
        <v>12.4</v>
      </c>
      <c r="D23" s="324">
        <v>12.3</v>
      </c>
      <c r="E23" s="351"/>
      <c r="F23" s="326">
        <v>425</v>
      </c>
      <c r="G23" s="326">
        <v>400</v>
      </c>
      <c r="H23" s="352"/>
      <c r="I23" s="324">
        <v>76.8</v>
      </c>
      <c r="J23" s="324">
        <v>77.3</v>
      </c>
      <c r="K23" s="353"/>
      <c r="L23" s="329">
        <v>0.37</v>
      </c>
      <c r="M23" s="329">
        <v>0.36</v>
      </c>
      <c r="N23" s="354"/>
      <c r="O23" s="324">
        <v>6.7</v>
      </c>
      <c r="P23" s="324">
        <v>6.3</v>
      </c>
      <c r="Q23" s="352"/>
      <c r="R23" s="324">
        <v>59.9</v>
      </c>
      <c r="S23" s="324">
        <v>58.2</v>
      </c>
      <c r="T23" s="354"/>
      <c r="U23" s="324">
        <v>7.75</v>
      </c>
      <c r="V23" s="324">
        <v>7.25</v>
      </c>
      <c r="W23" s="354"/>
      <c r="X23" s="324">
        <v>20</v>
      </c>
      <c r="Y23" s="324">
        <v>13.5</v>
      </c>
      <c r="Z23" s="352"/>
      <c r="AA23" s="324">
        <v>5.5</v>
      </c>
      <c r="AB23" s="324">
        <v>3.5</v>
      </c>
      <c r="AC23" s="354"/>
      <c r="AD23" s="324">
        <v>3.2</v>
      </c>
      <c r="AE23" s="324">
        <v>5.8</v>
      </c>
      <c r="AF23" s="351"/>
      <c r="AG23" s="326">
        <v>885</v>
      </c>
      <c r="AH23" s="326">
        <v>870</v>
      </c>
      <c r="AI23" s="332"/>
      <c r="AJ23" s="333"/>
      <c r="AK23" s="333"/>
      <c r="AL23" s="356"/>
      <c r="AM23" s="333"/>
      <c r="AN23" s="333"/>
      <c r="AO23" s="357"/>
      <c r="AP23" s="358"/>
      <c r="AQ23" s="358"/>
      <c r="AR23" s="359"/>
      <c r="AS23" s="359"/>
    </row>
    <row r="24" spans="1:45" x14ac:dyDescent="0.25">
      <c r="A24" s="360" t="s">
        <v>41</v>
      </c>
      <c r="B24" s="361"/>
      <c r="C24" s="362"/>
      <c r="D24" s="362">
        <v>12.7</v>
      </c>
      <c r="E24" s="363"/>
      <c r="F24" s="364"/>
      <c r="G24" s="364">
        <v>405</v>
      </c>
      <c r="H24" s="361"/>
      <c r="I24" s="362"/>
      <c r="J24" s="362">
        <v>76.400000000000006</v>
      </c>
      <c r="K24" s="365"/>
      <c r="L24" s="366"/>
      <c r="M24" s="366">
        <v>0.34</v>
      </c>
      <c r="N24" s="367"/>
      <c r="O24" s="362"/>
      <c r="P24" s="362">
        <v>6.2</v>
      </c>
      <c r="Q24" s="361"/>
      <c r="R24" s="362"/>
      <c r="S24" s="362">
        <v>60</v>
      </c>
      <c r="T24" s="367"/>
      <c r="U24" s="362"/>
      <c r="V24" s="362">
        <v>7.25</v>
      </c>
      <c r="W24" s="367"/>
      <c r="X24" s="362"/>
      <c r="Y24" s="362">
        <v>11.5</v>
      </c>
      <c r="Z24" s="361"/>
      <c r="AA24" s="362"/>
      <c r="AB24" s="362">
        <v>2.5</v>
      </c>
      <c r="AC24" s="367"/>
      <c r="AD24" s="362"/>
      <c r="AE24" s="362">
        <v>4.4000000000000004</v>
      </c>
      <c r="AF24" s="363"/>
      <c r="AG24" s="364"/>
      <c r="AH24" s="364">
        <v>840</v>
      </c>
      <c r="AI24" s="368"/>
      <c r="AJ24" s="369"/>
      <c r="AK24" s="369"/>
      <c r="AL24" s="370"/>
      <c r="AM24" s="369"/>
      <c r="AN24" s="369"/>
      <c r="AO24" s="371"/>
      <c r="AP24" s="372"/>
      <c r="AQ24" s="372"/>
      <c r="AR24" s="337"/>
      <c r="AS24" s="337"/>
    </row>
    <row r="25" spans="1:45" x14ac:dyDescent="0.25">
      <c r="Z25" s="349" t="s">
        <v>146</v>
      </c>
    </row>
    <row r="26" spans="1:45" ht="21.75" thickBot="1" x14ac:dyDescent="0.4">
      <c r="A26" s="316" t="s">
        <v>154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</row>
    <row r="27" spans="1:45" ht="15.75" x14ac:dyDescent="0.25">
      <c r="A27" s="626" t="s">
        <v>119</v>
      </c>
      <c r="B27" s="629" t="s">
        <v>120</v>
      </c>
      <c r="C27" s="629"/>
      <c r="D27" s="629"/>
      <c r="E27" s="629"/>
      <c r="F27" s="629"/>
      <c r="G27" s="630"/>
      <c r="H27" s="629" t="s">
        <v>121</v>
      </c>
      <c r="I27" s="629"/>
      <c r="J27" s="629"/>
      <c r="K27" s="629"/>
      <c r="L27" s="629"/>
      <c r="M27" s="629"/>
      <c r="N27" s="629"/>
      <c r="O27" s="629"/>
      <c r="P27" s="630"/>
      <c r="Q27" s="629" t="s">
        <v>122</v>
      </c>
      <c r="R27" s="629"/>
      <c r="S27" s="629"/>
      <c r="T27" s="629"/>
      <c r="U27" s="629"/>
      <c r="V27" s="629"/>
      <c r="W27" s="629"/>
      <c r="X27" s="629"/>
      <c r="Y27" s="630"/>
      <c r="Z27" s="629" t="s">
        <v>123</v>
      </c>
      <c r="AA27" s="629"/>
      <c r="AB27" s="629"/>
      <c r="AC27" s="629"/>
      <c r="AD27" s="629"/>
      <c r="AE27" s="629"/>
      <c r="AF27" s="629"/>
      <c r="AG27" s="629"/>
      <c r="AH27" s="630"/>
      <c r="AI27" s="629" t="s">
        <v>124</v>
      </c>
      <c r="AJ27" s="629"/>
      <c r="AK27" s="629"/>
      <c r="AL27" s="629"/>
      <c r="AM27" s="629"/>
      <c r="AN27" s="629"/>
      <c r="AO27" s="629"/>
      <c r="AP27" s="629"/>
      <c r="AQ27" s="629"/>
    </row>
    <row r="28" spans="1:45" ht="15.75" x14ac:dyDescent="0.25">
      <c r="A28" s="627"/>
      <c r="B28" s="631" t="s">
        <v>125</v>
      </c>
      <c r="C28" s="631"/>
      <c r="D28" s="632"/>
      <c r="E28" s="631" t="s">
        <v>126</v>
      </c>
      <c r="F28" s="631"/>
      <c r="G28" s="633"/>
      <c r="H28" s="631" t="s">
        <v>127</v>
      </c>
      <c r="I28" s="631"/>
      <c r="J28" s="632"/>
      <c r="K28" s="634" t="s">
        <v>128</v>
      </c>
      <c r="L28" s="631"/>
      <c r="M28" s="632"/>
      <c r="N28" s="631" t="s">
        <v>129</v>
      </c>
      <c r="O28" s="631"/>
      <c r="P28" s="633"/>
      <c r="Q28" s="631" t="s">
        <v>130</v>
      </c>
      <c r="R28" s="631"/>
      <c r="S28" s="632"/>
      <c r="T28" s="634" t="s">
        <v>131</v>
      </c>
      <c r="U28" s="631"/>
      <c r="V28" s="632"/>
      <c r="W28" s="631" t="s">
        <v>132</v>
      </c>
      <c r="X28" s="631"/>
      <c r="Y28" s="633"/>
      <c r="Z28" s="631" t="s">
        <v>133</v>
      </c>
      <c r="AA28" s="631"/>
      <c r="AB28" s="632"/>
      <c r="AC28" s="634" t="s">
        <v>134</v>
      </c>
      <c r="AD28" s="631"/>
      <c r="AE28" s="632"/>
      <c r="AF28" s="631" t="s">
        <v>135</v>
      </c>
      <c r="AG28" s="631"/>
      <c r="AH28" s="633"/>
      <c r="AI28" s="631" t="s">
        <v>136</v>
      </c>
      <c r="AJ28" s="631"/>
      <c r="AK28" s="632"/>
      <c r="AL28" s="634" t="s">
        <v>137</v>
      </c>
      <c r="AM28" s="631"/>
      <c r="AN28" s="632"/>
      <c r="AO28" s="631" t="s">
        <v>138</v>
      </c>
      <c r="AP28" s="631"/>
      <c r="AQ28" s="631"/>
    </row>
    <row r="29" spans="1:45" ht="15.75" thickBot="1" x14ac:dyDescent="0.3">
      <c r="A29" s="628"/>
      <c r="B29" s="319">
        <v>2007</v>
      </c>
      <c r="C29" s="319">
        <v>2008</v>
      </c>
      <c r="D29" s="320">
        <v>2009</v>
      </c>
      <c r="E29" s="319">
        <v>2007</v>
      </c>
      <c r="F29" s="319">
        <v>2008</v>
      </c>
      <c r="G29" s="319">
        <v>2009</v>
      </c>
      <c r="H29" s="321">
        <v>2007</v>
      </c>
      <c r="I29" s="319">
        <v>2008</v>
      </c>
      <c r="J29" s="320">
        <v>2009</v>
      </c>
      <c r="K29" s="319">
        <v>2007</v>
      </c>
      <c r="L29" s="319">
        <v>2008</v>
      </c>
      <c r="M29" s="320">
        <v>2009</v>
      </c>
      <c r="N29" s="319">
        <v>2007</v>
      </c>
      <c r="O29" s="319">
        <v>2008</v>
      </c>
      <c r="P29" s="319">
        <v>2009</v>
      </c>
      <c r="Q29" s="321">
        <v>2007</v>
      </c>
      <c r="R29" s="319">
        <v>2008</v>
      </c>
      <c r="S29" s="320">
        <v>2009</v>
      </c>
      <c r="T29" s="319">
        <v>2007</v>
      </c>
      <c r="U29" s="319">
        <v>2008</v>
      </c>
      <c r="V29" s="320">
        <v>2009</v>
      </c>
      <c r="W29" s="319">
        <v>2007</v>
      </c>
      <c r="X29" s="319">
        <v>2008</v>
      </c>
      <c r="Y29" s="319">
        <v>2009</v>
      </c>
      <c r="Z29" s="321">
        <v>2007</v>
      </c>
      <c r="AA29" s="319">
        <v>2008</v>
      </c>
      <c r="AB29" s="320">
        <v>2009</v>
      </c>
      <c r="AC29" s="319">
        <v>2007</v>
      </c>
      <c r="AD29" s="319">
        <v>2008</v>
      </c>
      <c r="AE29" s="320">
        <v>2009</v>
      </c>
      <c r="AF29" s="319">
        <v>2007</v>
      </c>
      <c r="AG29" s="319">
        <v>2008</v>
      </c>
      <c r="AH29" s="319">
        <v>2009</v>
      </c>
      <c r="AI29" s="321">
        <v>2007</v>
      </c>
      <c r="AJ29" s="319">
        <v>2008</v>
      </c>
      <c r="AK29" s="320">
        <v>2009</v>
      </c>
      <c r="AL29" s="319">
        <v>2007</v>
      </c>
      <c r="AM29" s="319">
        <v>2008</v>
      </c>
      <c r="AN29" s="320">
        <v>2009</v>
      </c>
      <c r="AO29" s="319">
        <v>2007</v>
      </c>
      <c r="AP29" s="319">
        <v>2008</v>
      </c>
      <c r="AQ29" s="319">
        <v>2009</v>
      </c>
    </row>
    <row r="30" spans="1:45" x14ac:dyDescent="0.25">
      <c r="A30" s="322" t="s">
        <v>155</v>
      </c>
      <c r="B30" s="323">
        <v>11.8</v>
      </c>
      <c r="C30" s="324">
        <v>11.6</v>
      </c>
      <c r="D30" s="324">
        <v>10.8</v>
      </c>
      <c r="E30" s="325">
        <v>460</v>
      </c>
      <c r="F30" s="326">
        <v>445</v>
      </c>
      <c r="G30" s="326">
        <v>420</v>
      </c>
      <c r="H30" s="327">
        <v>75.900000000000006</v>
      </c>
      <c r="I30" s="324">
        <v>75.900000000000006</v>
      </c>
      <c r="J30" s="324">
        <v>74.5</v>
      </c>
      <c r="K30" s="328">
        <v>0.4</v>
      </c>
      <c r="L30" s="329">
        <v>0.43</v>
      </c>
      <c r="M30" s="329">
        <v>0.44</v>
      </c>
      <c r="N30" s="330">
        <v>6.7</v>
      </c>
      <c r="O30" s="324">
        <v>7.2</v>
      </c>
      <c r="P30" s="324">
        <v>8</v>
      </c>
      <c r="Q30" s="327">
        <v>57.9</v>
      </c>
      <c r="R30" s="324">
        <v>59.3</v>
      </c>
      <c r="S30" s="324">
        <v>59.6</v>
      </c>
      <c r="T30" s="331">
        <v>7.25</v>
      </c>
      <c r="U30" s="324">
        <v>6.25</v>
      </c>
      <c r="V30" s="324">
        <v>3.25</v>
      </c>
      <c r="W30" s="331">
        <v>17</v>
      </c>
      <c r="X30" s="324">
        <v>12</v>
      </c>
      <c r="Y30" s="324">
        <v>11</v>
      </c>
      <c r="Z30" s="327">
        <v>3</v>
      </c>
      <c r="AA30" s="324">
        <v>6.8</v>
      </c>
      <c r="AB30" s="324">
        <v>3.4</v>
      </c>
      <c r="AC30" s="330">
        <v>5.7</v>
      </c>
      <c r="AD30" s="324">
        <v>3.2</v>
      </c>
      <c r="AE30" s="324">
        <v>6.3</v>
      </c>
      <c r="AF30" s="325">
        <v>800</v>
      </c>
      <c r="AG30" s="326">
        <v>855</v>
      </c>
      <c r="AH30" s="326">
        <v>770</v>
      </c>
      <c r="AI30" s="332"/>
      <c r="AJ30" s="333"/>
      <c r="AK30" s="333"/>
      <c r="AL30" s="334"/>
      <c r="AM30" s="333"/>
      <c r="AN30" s="333"/>
      <c r="AO30" s="335"/>
      <c r="AP30" s="336"/>
      <c r="AQ30" s="336"/>
      <c r="AR30" s="337"/>
      <c r="AS30" s="337"/>
    </row>
    <row r="31" spans="1:45" ht="15.75" thickBot="1" x14ac:dyDescent="0.3">
      <c r="A31" s="338" t="s">
        <v>142</v>
      </c>
      <c r="B31" s="339">
        <f t="shared" ref="B31:AQ31" si="2">AVERAGE(B32:B33)</f>
        <v>11.2</v>
      </c>
      <c r="C31" s="339">
        <f t="shared" si="2"/>
        <v>11.8</v>
      </c>
      <c r="D31" s="339">
        <f t="shared" si="2"/>
        <v>10.199999999999999</v>
      </c>
      <c r="E31" s="340">
        <f t="shared" si="2"/>
        <v>405</v>
      </c>
      <c r="F31" s="341">
        <f t="shared" si="2"/>
        <v>420</v>
      </c>
      <c r="G31" s="341">
        <f t="shared" si="2"/>
        <v>400</v>
      </c>
      <c r="H31" s="342">
        <f t="shared" si="2"/>
        <v>76.8</v>
      </c>
      <c r="I31" s="339">
        <f t="shared" si="2"/>
        <v>76.400000000000006</v>
      </c>
      <c r="J31" s="339">
        <f t="shared" si="2"/>
        <v>75.8</v>
      </c>
      <c r="K31" s="343">
        <f t="shared" si="2"/>
        <v>0.38</v>
      </c>
      <c r="L31" s="344">
        <f t="shared" si="2"/>
        <v>0.39</v>
      </c>
      <c r="M31" s="344">
        <f t="shared" si="2"/>
        <v>0.39</v>
      </c>
      <c r="N31" s="345">
        <f t="shared" si="2"/>
        <v>5.6</v>
      </c>
      <c r="O31" s="339">
        <f t="shared" si="2"/>
        <v>6.3</v>
      </c>
      <c r="P31" s="339">
        <f t="shared" si="2"/>
        <v>7.1</v>
      </c>
      <c r="Q31" s="342">
        <f t="shared" si="2"/>
        <v>55.3</v>
      </c>
      <c r="R31" s="339">
        <f t="shared" si="2"/>
        <v>59.8</v>
      </c>
      <c r="S31" s="339">
        <f t="shared" si="2"/>
        <v>58</v>
      </c>
      <c r="T31" s="345">
        <f t="shared" si="2"/>
        <v>9</v>
      </c>
      <c r="U31" s="339">
        <f t="shared" si="2"/>
        <v>6.5</v>
      </c>
      <c r="V31" s="339">
        <f t="shared" si="2"/>
        <v>4.5</v>
      </c>
      <c r="W31" s="345">
        <f t="shared" si="2"/>
        <v>21.5</v>
      </c>
      <c r="X31" s="339">
        <f t="shared" si="2"/>
        <v>9.5</v>
      </c>
      <c r="Y31" s="339">
        <f t="shared" si="2"/>
        <v>7</v>
      </c>
      <c r="Z31" s="342">
        <f t="shared" si="2"/>
        <v>2.5</v>
      </c>
      <c r="AA31" s="339">
        <f t="shared" si="2"/>
        <v>6</v>
      </c>
      <c r="AB31" s="339">
        <f t="shared" si="2"/>
        <v>2.4</v>
      </c>
      <c r="AC31" s="345">
        <f t="shared" si="2"/>
        <v>5.0999999999999996</v>
      </c>
      <c r="AD31" s="339">
        <f t="shared" si="2"/>
        <v>3.1</v>
      </c>
      <c r="AE31" s="339">
        <f t="shared" si="2"/>
        <v>4.5999999999999996</v>
      </c>
      <c r="AF31" s="340">
        <f t="shared" si="2"/>
        <v>745</v>
      </c>
      <c r="AG31" s="341">
        <f t="shared" si="2"/>
        <v>820</v>
      </c>
      <c r="AH31" s="341">
        <f t="shared" si="2"/>
        <v>680</v>
      </c>
      <c r="AI31" s="346" t="e">
        <f t="shared" si="2"/>
        <v>#DIV/0!</v>
      </c>
      <c r="AJ31" s="347" t="e">
        <f t="shared" si="2"/>
        <v>#DIV/0!</v>
      </c>
      <c r="AK31" s="347" t="e">
        <f t="shared" si="2"/>
        <v>#DIV/0!</v>
      </c>
      <c r="AL31" s="348" t="e">
        <f t="shared" si="2"/>
        <v>#DIV/0!</v>
      </c>
      <c r="AM31" s="347" t="e">
        <f t="shared" si="2"/>
        <v>#DIV/0!</v>
      </c>
      <c r="AN31" s="347" t="e">
        <f t="shared" si="2"/>
        <v>#DIV/0!</v>
      </c>
      <c r="AO31" s="345" t="e">
        <f t="shared" si="2"/>
        <v>#DIV/0!</v>
      </c>
      <c r="AP31" s="339" t="e">
        <f t="shared" si="2"/>
        <v>#DIV/0!</v>
      </c>
      <c r="AQ31" s="339" t="e">
        <f t="shared" si="2"/>
        <v>#DIV/0!</v>
      </c>
      <c r="AR31" s="337"/>
      <c r="AS31" s="337"/>
    </row>
    <row r="32" spans="1:45" s="317" customFormat="1" x14ac:dyDescent="0.25">
      <c r="A32" s="349" t="s">
        <v>43</v>
      </c>
      <c r="B32" s="350">
        <v>11.2</v>
      </c>
      <c r="C32" s="324"/>
      <c r="D32" s="324"/>
      <c r="E32" s="351">
        <v>405</v>
      </c>
      <c r="F32" s="326"/>
      <c r="G32" s="326"/>
      <c r="H32" s="352">
        <v>76.8</v>
      </c>
      <c r="I32" s="324"/>
      <c r="J32" s="324"/>
      <c r="K32" s="353">
        <v>0.38</v>
      </c>
      <c r="L32" s="329"/>
      <c r="M32" s="329"/>
      <c r="N32" s="354">
        <v>5.6</v>
      </c>
      <c r="O32" s="324"/>
      <c r="P32" s="324"/>
      <c r="Q32" s="352">
        <v>55.3</v>
      </c>
      <c r="R32" s="355"/>
      <c r="S32" s="324"/>
      <c r="T32" s="354">
        <v>9</v>
      </c>
      <c r="U32" s="324"/>
      <c r="V32" s="324"/>
      <c r="W32" s="354">
        <v>21.5</v>
      </c>
      <c r="X32" s="324"/>
      <c r="Y32" s="324"/>
      <c r="Z32" s="352">
        <v>2.5</v>
      </c>
      <c r="AA32" s="324"/>
      <c r="AB32" s="324"/>
      <c r="AC32" s="354">
        <v>5.0999999999999996</v>
      </c>
      <c r="AD32" s="324"/>
      <c r="AE32" s="324"/>
      <c r="AF32" s="351">
        <v>745</v>
      </c>
      <c r="AG32" s="326"/>
      <c r="AH32" s="326"/>
      <c r="AI32" s="332"/>
      <c r="AJ32" s="333"/>
      <c r="AK32" s="333"/>
      <c r="AL32" s="356"/>
      <c r="AM32" s="333"/>
      <c r="AN32" s="333"/>
      <c r="AO32" s="357"/>
      <c r="AP32" s="358"/>
      <c r="AQ32" s="358"/>
      <c r="AR32" s="359"/>
      <c r="AS32" s="359"/>
    </row>
    <row r="33" spans="1:45" x14ac:dyDescent="0.25">
      <c r="A33" s="360" t="s">
        <v>41</v>
      </c>
      <c r="B33" s="361"/>
      <c r="C33" s="362">
        <v>11.8</v>
      </c>
      <c r="D33" s="362">
        <v>10.199999999999999</v>
      </c>
      <c r="E33" s="363"/>
      <c r="F33" s="364">
        <v>420</v>
      </c>
      <c r="G33" s="364">
        <v>400</v>
      </c>
      <c r="H33" s="361"/>
      <c r="I33" s="362">
        <v>76.400000000000006</v>
      </c>
      <c r="J33" s="362">
        <v>75.8</v>
      </c>
      <c r="K33" s="365"/>
      <c r="L33" s="366">
        <v>0.39</v>
      </c>
      <c r="M33" s="366">
        <v>0.39</v>
      </c>
      <c r="N33" s="367"/>
      <c r="O33" s="362">
        <v>6.3</v>
      </c>
      <c r="P33" s="362">
        <v>7.1</v>
      </c>
      <c r="Q33" s="361"/>
      <c r="R33" s="362">
        <v>59.8</v>
      </c>
      <c r="S33" s="362">
        <v>58</v>
      </c>
      <c r="T33" s="367"/>
      <c r="U33" s="362">
        <v>6.5</v>
      </c>
      <c r="V33" s="362">
        <v>4.5</v>
      </c>
      <c r="W33" s="367"/>
      <c r="X33" s="362">
        <v>9.5</v>
      </c>
      <c r="Y33" s="362">
        <v>7</v>
      </c>
      <c r="Z33" s="361"/>
      <c r="AA33" s="362">
        <v>6</v>
      </c>
      <c r="AB33" s="362">
        <v>2.4</v>
      </c>
      <c r="AC33" s="367"/>
      <c r="AD33" s="362">
        <v>3.1</v>
      </c>
      <c r="AE33" s="362">
        <v>4.5999999999999996</v>
      </c>
      <c r="AF33" s="363"/>
      <c r="AG33" s="364">
        <v>820</v>
      </c>
      <c r="AH33" s="364">
        <v>680</v>
      </c>
      <c r="AI33" s="368"/>
      <c r="AJ33" s="369"/>
      <c r="AK33" s="369"/>
      <c r="AL33" s="370"/>
      <c r="AM33" s="369"/>
      <c r="AN33" s="369"/>
      <c r="AO33" s="371"/>
      <c r="AP33" s="372"/>
      <c r="AQ33" s="372"/>
      <c r="AR33" s="337"/>
      <c r="AS33" s="337"/>
    </row>
    <row r="35" spans="1:45" ht="21.75" thickBot="1" x14ac:dyDescent="0.4">
      <c r="A35" s="316" t="s">
        <v>151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</row>
    <row r="36" spans="1:45" ht="15.75" x14ac:dyDescent="0.25">
      <c r="A36" s="626" t="s">
        <v>119</v>
      </c>
      <c r="B36" s="629" t="s">
        <v>120</v>
      </c>
      <c r="C36" s="629"/>
      <c r="D36" s="629"/>
      <c r="E36" s="629"/>
      <c r="F36" s="629"/>
      <c r="G36" s="630"/>
      <c r="H36" s="629" t="s">
        <v>121</v>
      </c>
      <c r="I36" s="629"/>
      <c r="J36" s="629"/>
      <c r="K36" s="629"/>
      <c r="L36" s="629"/>
      <c r="M36" s="629"/>
      <c r="N36" s="629"/>
      <c r="O36" s="629"/>
      <c r="P36" s="630"/>
      <c r="Q36" s="629" t="s">
        <v>122</v>
      </c>
      <c r="R36" s="629"/>
      <c r="S36" s="629"/>
      <c r="T36" s="629"/>
      <c r="U36" s="629"/>
      <c r="V36" s="629"/>
      <c r="W36" s="629"/>
      <c r="X36" s="629"/>
      <c r="Y36" s="630"/>
      <c r="Z36" s="629" t="s">
        <v>123</v>
      </c>
      <c r="AA36" s="629"/>
      <c r="AB36" s="629"/>
      <c r="AC36" s="629"/>
      <c r="AD36" s="629"/>
      <c r="AE36" s="629"/>
      <c r="AF36" s="629"/>
      <c r="AG36" s="629"/>
      <c r="AH36" s="630"/>
      <c r="AI36" s="629" t="s">
        <v>124</v>
      </c>
      <c r="AJ36" s="629"/>
      <c r="AK36" s="629"/>
      <c r="AL36" s="629"/>
      <c r="AM36" s="629"/>
      <c r="AN36" s="629"/>
      <c r="AO36" s="629"/>
      <c r="AP36" s="629"/>
      <c r="AQ36" s="629"/>
    </row>
    <row r="37" spans="1:45" ht="15.75" x14ac:dyDescent="0.25">
      <c r="A37" s="627"/>
      <c r="B37" s="631" t="s">
        <v>125</v>
      </c>
      <c r="C37" s="631"/>
      <c r="D37" s="632"/>
      <c r="E37" s="631" t="s">
        <v>126</v>
      </c>
      <c r="F37" s="631"/>
      <c r="G37" s="633"/>
      <c r="H37" s="631" t="s">
        <v>127</v>
      </c>
      <c r="I37" s="631"/>
      <c r="J37" s="632"/>
      <c r="K37" s="634" t="s">
        <v>128</v>
      </c>
      <c r="L37" s="631"/>
      <c r="M37" s="632"/>
      <c r="N37" s="631" t="s">
        <v>129</v>
      </c>
      <c r="O37" s="631"/>
      <c r="P37" s="633"/>
      <c r="Q37" s="631" t="s">
        <v>130</v>
      </c>
      <c r="R37" s="631"/>
      <c r="S37" s="632"/>
      <c r="T37" s="634" t="s">
        <v>131</v>
      </c>
      <c r="U37" s="631"/>
      <c r="V37" s="632"/>
      <c r="W37" s="631" t="s">
        <v>132</v>
      </c>
      <c r="X37" s="631"/>
      <c r="Y37" s="633"/>
      <c r="Z37" s="631" t="s">
        <v>133</v>
      </c>
      <c r="AA37" s="631"/>
      <c r="AB37" s="632"/>
      <c r="AC37" s="634" t="s">
        <v>134</v>
      </c>
      <c r="AD37" s="631"/>
      <c r="AE37" s="632"/>
      <c r="AF37" s="631" t="s">
        <v>135</v>
      </c>
      <c r="AG37" s="631"/>
      <c r="AH37" s="633"/>
      <c r="AI37" s="631" t="s">
        <v>136</v>
      </c>
      <c r="AJ37" s="631"/>
      <c r="AK37" s="632"/>
      <c r="AL37" s="634" t="s">
        <v>137</v>
      </c>
      <c r="AM37" s="631"/>
      <c r="AN37" s="632"/>
      <c r="AO37" s="631" t="s">
        <v>138</v>
      </c>
      <c r="AP37" s="631"/>
      <c r="AQ37" s="631"/>
    </row>
    <row r="38" spans="1:45" ht="15.75" thickBot="1" x14ac:dyDescent="0.3">
      <c r="A38" s="628"/>
      <c r="B38" s="319">
        <v>1998</v>
      </c>
      <c r="C38" s="319">
        <v>1999</v>
      </c>
      <c r="D38" s="320">
        <v>2000</v>
      </c>
      <c r="E38" s="319">
        <v>1998</v>
      </c>
      <c r="F38" s="319">
        <v>1999</v>
      </c>
      <c r="G38" s="319">
        <v>2000</v>
      </c>
      <c r="H38" s="321">
        <v>1998</v>
      </c>
      <c r="I38" s="319">
        <v>1999</v>
      </c>
      <c r="J38" s="320">
        <v>2000</v>
      </c>
      <c r="K38" s="319">
        <v>1998</v>
      </c>
      <c r="L38" s="319">
        <v>1999</v>
      </c>
      <c r="M38" s="320">
        <v>2000</v>
      </c>
      <c r="N38" s="319">
        <v>1998</v>
      </c>
      <c r="O38" s="319">
        <v>1999</v>
      </c>
      <c r="P38" s="319">
        <v>2000</v>
      </c>
      <c r="Q38" s="321">
        <v>1998</v>
      </c>
      <c r="R38" s="319">
        <v>1999</v>
      </c>
      <c r="S38" s="320">
        <v>2000</v>
      </c>
      <c r="T38" s="319">
        <v>1998</v>
      </c>
      <c r="U38" s="319">
        <v>1999</v>
      </c>
      <c r="V38" s="320">
        <v>2000</v>
      </c>
      <c r="W38" s="319">
        <v>1998</v>
      </c>
      <c r="X38" s="319">
        <v>1999</v>
      </c>
      <c r="Y38" s="319">
        <v>2000</v>
      </c>
      <c r="Z38" s="321">
        <v>1998</v>
      </c>
      <c r="AA38" s="319">
        <v>1999</v>
      </c>
      <c r="AB38" s="320" t="s">
        <v>139</v>
      </c>
      <c r="AC38" s="319">
        <v>1998</v>
      </c>
      <c r="AD38" s="319">
        <v>1999</v>
      </c>
      <c r="AE38" s="320" t="s">
        <v>139</v>
      </c>
      <c r="AF38" s="319">
        <v>1998</v>
      </c>
      <c r="AG38" s="319">
        <v>1999</v>
      </c>
      <c r="AH38" s="319" t="s">
        <v>139</v>
      </c>
      <c r="AI38" s="321">
        <v>1998</v>
      </c>
      <c r="AJ38" s="319">
        <v>1999</v>
      </c>
      <c r="AK38" s="320">
        <v>2000</v>
      </c>
      <c r="AL38" s="319">
        <v>1998</v>
      </c>
      <c r="AM38" s="319">
        <v>1999</v>
      </c>
      <c r="AN38" s="320">
        <v>2000</v>
      </c>
      <c r="AO38" s="319">
        <v>1998</v>
      </c>
      <c r="AP38" s="319">
        <v>1999</v>
      </c>
      <c r="AQ38" s="319">
        <v>2000</v>
      </c>
    </row>
    <row r="39" spans="1:45" x14ac:dyDescent="0.25">
      <c r="A39" s="322" t="s">
        <v>152</v>
      </c>
      <c r="B39" s="323">
        <v>12.399999618530201</v>
      </c>
      <c r="C39" s="324">
        <v>11.5</v>
      </c>
      <c r="D39" s="324">
        <v>11.229999542236328</v>
      </c>
      <c r="E39" s="325">
        <v>415</v>
      </c>
      <c r="F39" s="326">
        <v>400</v>
      </c>
      <c r="G39" s="326">
        <v>405</v>
      </c>
      <c r="H39" s="327">
        <v>75.400001525878906</v>
      </c>
      <c r="I39" s="324">
        <v>75</v>
      </c>
      <c r="J39" s="324">
        <v>76.3</v>
      </c>
      <c r="K39" s="328">
        <v>0.36000001430511502</v>
      </c>
      <c r="L39" s="329">
        <v>0.37999999523162797</v>
      </c>
      <c r="M39" s="329">
        <v>0.40000000596046448</v>
      </c>
      <c r="N39" s="330">
        <v>4.0999999046325604</v>
      </c>
      <c r="O39" s="324">
        <v>5.5</v>
      </c>
      <c r="P39" s="324">
        <v>4.4000000953674316</v>
      </c>
      <c r="Q39" s="327">
        <v>59.099998474121001</v>
      </c>
      <c r="R39" s="324">
        <v>59.900001525878899</v>
      </c>
      <c r="S39" s="324">
        <v>59.2</v>
      </c>
      <c r="T39" s="331">
        <v>6.1999998092651296</v>
      </c>
      <c r="U39" s="324">
        <v>5.4000000953674299</v>
      </c>
      <c r="V39" s="324">
        <v>5.5</v>
      </c>
      <c r="W39" s="331">
        <v>13.4700002670288</v>
      </c>
      <c r="X39" s="324">
        <v>6.0999999046325604</v>
      </c>
      <c r="Y39" s="324">
        <v>5.6</v>
      </c>
      <c r="Z39" s="327">
        <v>2.70000004768371</v>
      </c>
      <c r="AA39" s="324">
        <v>2.20000004768371</v>
      </c>
      <c r="AB39" s="324">
        <v>6.8</v>
      </c>
      <c r="AC39" s="330" t="s">
        <v>141</v>
      </c>
      <c r="AD39" s="324" t="s">
        <v>141</v>
      </c>
      <c r="AE39" s="324" t="s">
        <v>141</v>
      </c>
      <c r="AF39" s="325">
        <v>835</v>
      </c>
      <c r="AG39" s="326">
        <v>775</v>
      </c>
      <c r="AH39" s="326">
        <v>970</v>
      </c>
      <c r="AI39" s="332" t="s">
        <v>141</v>
      </c>
      <c r="AJ39" s="333"/>
      <c r="AK39" s="333"/>
      <c r="AL39" s="334" t="s">
        <v>141</v>
      </c>
      <c r="AM39" s="333"/>
      <c r="AN39" s="333"/>
      <c r="AO39" s="335" t="s">
        <v>141</v>
      </c>
      <c r="AP39" s="336"/>
      <c r="AQ39" s="336"/>
      <c r="AR39" s="337"/>
      <c r="AS39" s="337"/>
    </row>
    <row r="40" spans="1:45" ht="15.75" thickBot="1" x14ac:dyDescent="0.3">
      <c r="A40" s="338" t="s">
        <v>142</v>
      </c>
      <c r="B40" s="339">
        <f t="shared" ref="B40:AQ40" si="3">AVERAGE(B41:B43)</f>
        <v>12.033333460489866</v>
      </c>
      <c r="C40" s="339">
        <f t="shared" si="3"/>
        <v>10.800000190734799</v>
      </c>
      <c r="D40" s="339">
        <f t="shared" si="3"/>
        <v>10.514999866485596</v>
      </c>
      <c r="E40" s="340">
        <f t="shared" si="3"/>
        <v>408.33333333333331</v>
      </c>
      <c r="F40" s="341">
        <f t="shared" si="3"/>
        <v>385</v>
      </c>
      <c r="G40" s="341">
        <f t="shared" si="3"/>
        <v>392.5</v>
      </c>
      <c r="H40" s="342">
        <f t="shared" si="3"/>
        <v>73.733332316080705</v>
      </c>
      <c r="I40" s="339">
        <f t="shared" si="3"/>
        <v>75.850002288818359</v>
      </c>
      <c r="J40" s="339">
        <f t="shared" si="3"/>
        <v>75.900000000000006</v>
      </c>
      <c r="K40" s="343">
        <f t="shared" si="3"/>
        <v>0.36666667461395303</v>
      </c>
      <c r="L40" s="344">
        <f t="shared" si="3"/>
        <v>0.40500000119209245</v>
      </c>
      <c r="M40" s="344">
        <f t="shared" si="3"/>
        <v>0.42499999701976776</v>
      </c>
      <c r="N40" s="345">
        <f t="shared" si="3"/>
        <v>3.5999999841054269</v>
      </c>
      <c r="O40" s="339">
        <f t="shared" si="3"/>
        <v>5.0500001907348597</v>
      </c>
      <c r="P40" s="339">
        <f t="shared" si="3"/>
        <v>3.8999999761581421</v>
      </c>
      <c r="Q40" s="342">
        <f t="shared" si="3"/>
        <v>57.199999491373632</v>
      </c>
      <c r="R40" s="339">
        <f t="shared" si="3"/>
        <v>57.200000762939453</v>
      </c>
      <c r="S40" s="339">
        <f t="shared" si="3"/>
        <v>56.9</v>
      </c>
      <c r="T40" s="345">
        <f t="shared" si="3"/>
        <v>6.9766666094462026</v>
      </c>
      <c r="U40" s="339">
        <f t="shared" si="3"/>
        <v>5.5999999046325648</v>
      </c>
      <c r="V40" s="339">
        <f t="shared" si="3"/>
        <v>4.6500000000000004</v>
      </c>
      <c r="W40" s="345">
        <f t="shared" si="3"/>
        <v>15.599999427795368</v>
      </c>
      <c r="X40" s="339">
        <f t="shared" si="3"/>
        <v>6.7499999999999947</v>
      </c>
      <c r="Y40" s="339">
        <f t="shared" si="3"/>
        <v>5.75</v>
      </c>
      <c r="Z40" s="342">
        <f t="shared" si="3"/>
        <v>2.4999999999999964</v>
      </c>
      <c r="AA40" s="339">
        <f t="shared" si="3"/>
        <v>2.1499999761581403</v>
      </c>
      <c r="AB40" s="339">
        <f t="shared" si="3"/>
        <v>7.5</v>
      </c>
      <c r="AC40" s="345" t="e">
        <f t="shared" si="3"/>
        <v>#DIV/0!</v>
      </c>
      <c r="AD40" s="339" t="e">
        <f t="shared" si="3"/>
        <v>#DIV/0!</v>
      </c>
      <c r="AE40" s="339" t="e">
        <f t="shared" si="3"/>
        <v>#DIV/0!</v>
      </c>
      <c r="AF40" s="340">
        <f t="shared" si="3"/>
        <v>745</v>
      </c>
      <c r="AG40" s="341">
        <f t="shared" si="3"/>
        <v>727.5</v>
      </c>
      <c r="AH40" s="341">
        <f t="shared" si="3"/>
        <v>905</v>
      </c>
      <c r="AI40" s="346">
        <f t="shared" si="3"/>
        <v>230</v>
      </c>
      <c r="AJ40" s="347" t="e">
        <f t="shared" si="3"/>
        <v>#DIV/0!</v>
      </c>
      <c r="AK40" s="347" t="e">
        <f t="shared" si="3"/>
        <v>#DIV/0!</v>
      </c>
      <c r="AL40" s="348">
        <f t="shared" si="3"/>
        <v>820</v>
      </c>
      <c r="AM40" s="347" t="e">
        <f t="shared" si="3"/>
        <v>#DIV/0!</v>
      </c>
      <c r="AN40" s="347" t="e">
        <f t="shared" si="3"/>
        <v>#DIV/0!</v>
      </c>
      <c r="AO40" s="375">
        <f t="shared" si="3"/>
        <v>21</v>
      </c>
      <c r="AP40" s="376" t="e">
        <f t="shared" si="3"/>
        <v>#DIV/0!</v>
      </c>
      <c r="AQ40" s="376" t="e">
        <f t="shared" si="3"/>
        <v>#DIV/0!</v>
      </c>
      <c r="AR40" s="337"/>
      <c r="AS40" s="337"/>
    </row>
    <row r="41" spans="1:45" s="317" customFormat="1" x14ac:dyDescent="0.25">
      <c r="A41" s="349" t="s">
        <v>144</v>
      </c>
      <c r="B41" s="350">
        <v>12.1000003814697</v>
      </c>
      <c r="C41" s="324">
        <v>10.800000190734799</v>
      </c>
      <c r="D41" s="324">
        <v>10.420000076293945</v>
      </c>
      <c r="E41" s="351">
        <v>425</v>
      </c>
      <c r="F41" s="326">
        <v>390</v>
      </c>
      <c r="G41" s="326">
        <v>390</v>
      </c>
      <c r="H41" s="352">
        <v>72.199996948242102</v>
      </c>
      <c r="I41" s="324">
        <v>74.800003051757798</v>
      </c>
      <c r="J41" s="324">
        <v>75.5</v>
      </c>
      <c r="K41" s="353">
        <v>0.37000000476837203</v>
      </c>
      <c r="L41" s="329">
        <v>0.40999999642372098</v>
      </c>
      <c r="M41" s="329">
        <v>0.43999999761581421</v>
      </c>
      <c r="N41" s="354">
        <v>3.5</v>
      </c>
      <c r="O41" s="324">
        <v>4.8000001907348597</v>
      </c>
      <c r="P41" s="324">
        <v>4</v>
      </c>
      <c r="Q41" s="352">
        <v>58.200000762939403</v>
      </c>
      <c r="R41" s="355">
        <v>58.400001525878899</v>
      </c>
      <c r="S41" s="324">
        <v>57.8</v>
      </c>
      <c r="T41" s="354">
        <v>6.3299999237060502</v>
      </c>
      <c r="U41" s="324">
        <v>5.1999998092651296</v>
      </c>
      <c r="V41" s="324">
        <v>4.3</v>
      </c>
      <c r="W41" s="354">
        <v>17.129999160766602</v>
      </c>
      <c r="X41" s="324">
        <v>6.0999999046325604</v>
      </c>
      <c r="Y41" s="324">
        <v>4.8</v>
      </c>
      <c r="Z41" s="352">
        <v>2.5999999046325599</v>
      </c>
      <c r="AA41" s="324">
        <v>2.2999999523162802</v>
      </c>
      <c r="AB41" s="324">
        <v>7</v>
      </c>
      <c r="AC41" s="354" t="s">
        <v>141</v>
      </c>
      <c r="AD41" s="324" t="s">
        <v>141</v>
      </c>
      <c r="AE41" s="324" t="s">
        <v>141</v>
      </c>
      <c r="AF41" s="351">
        <v>700</v>
      </c>
      <c r="AG41" s="326">
        <v>745</v>
      </c>
      <c r="AH41" s="326">
        <v>870</v>
      </c>
      <c r="AI41" s="332"/>
      <c r="AJ41" s="333"/>
      <c r="AK41" s="333"/>
      <c r="AL41" s="356"/>
      <c r="AM41" s="333"/>
      <c r="AN41" s="333"/>
      <c r="AO41" s="382"/>
      <c r="AP41" s="336"/>
      <c r="AQ41" s="336"/>
      <c r="AR41" s="359"/>
      <c r="AS41" s="359"/>
    </row>
    <row r="42" spans="1:45" s="317" customFormat="1" x14ac:dyDescent="0.25">
      <c r="A42" s="349" t="s">
        <v>43</v>
      </c>
      <c r="B42" s="352">
        <v>12.800000190734799</v>
      </c>
      <c r="C42" s="324">
        <v>10.800000190734799</v>
      </c>
      <c r="D42" s="324">
        <v>10.609999656677246</v>
      </c>
      <c r="E42" s="351">
        <v>405</v>
      </c>
      <c r="F42" s="326">
        <v>380</v>
      </c>
      <c r="G42" s="326">
        <v>395</v>
      </c>
      <c r="H42" s="352">
        <v>74.5</v>
      </c>
      <c r="I42" s="324">
        <v>76.900001525878906</v>
      </c>
      <c r="J42" s="324">
        <v>76.3</v>
      </c>
      <c r="K42" s="353">
        <v>0.37000000476837203</v>
      </c>
      <c r="L42" s="329">
        <v>0.40000000596046398</v>
      </c>
      <c r="M42" s="329">
        <v>0.40999999642372131</v>
      </c>
      <c r="N42" s="354">
        <v>3.5</v>
      </c>
      <c r="O42" s="324">
        <v>5.3000001907348597</v>
      </c>
      <c r="P42" s="324">
        <v>3.7999999523162842</v>
      </c>
      <c r="Q42" s="352">
        <v>56.799999237060497</v>
      </c>
      <c r="R42" s="324">
        <v>56</v>
      </c>
      <c r="S42" s="324">
        <v>56</v>
      </c>
      <c r="T42" s="354">
        <v>9.1999998092651296</v>
      </c>
      <c r="U42" s="324">
        <v>6</v>
      </c>
      <c r="V42" s="324">
        <v>5</v>
      </c>
      <c r="W42" s="354">
        <v>17.4699993133544</v>
      </c>
      <c r="X42" s="324">
        <v>7.4000000953674299</v>
      </c>
      <c r="Y42" s="324">
        <v>6.7</v>
      </c>
      <c r="Z42" s="352">
        <v>2.9000000953674299</v>
      </c>
      <c r="AA42" s="324">
        <v>2</v>
      </c>
      <c r="AB42" s="324">
        <v>8</v>
      </c>
      <c r="AC42" s="354" t="s">
        <v>141</v>
      </c>
      <c r="AD42" s="324" t="s">
        <v>141</v>
      </c>
      <c r="AE42" s="324" t="s">
        <v>141</v>
      </c>
      <c r="AF42" s="351">
        <v>765</v>
      </c>
      <c r="AG42" s="326">
        <v>710</v>
      </c>
      <c r="AH42" s="326">
        <v>940</v>
      </c>
      <c r="AI42" s="332">
        <v>230</v>
      </c>
      <c r="AJ42" s="333"/>
      <c r="AK42" s="333"/>
      <c r="AL42" s="356">
        <v>820</v>
      </c>
      <c r="AM42" s="333"/>
      <c r="AN42" s="333"/>
      <c r="AO42" s="382">
        <v>21</v>
      </c>
      <c r="AP42" s="336"/>
      <c r="AQ42" s="336"/>
      <c r="AR42" s="359"/>
      <c r="AS42" s="359"/>
    </row>
    <row r="43" spans="1:45" x14ac:dyDescent="0.25">
      <c r="A43" s="360" t="s">
        <v>153</v>
      </c>
      <c r="B43" s="361">
        <v>11.199999809265099</v>
      </c>
      <c r="C43" s="362"/>
      <c r="D43" s="362"/>
      <c r="E43" s="363">
        <v>395</v>
      </c>
      <c r="F43" s="364"/>
      <c r="G43" s="364"/>
      <c r="H43" s="361">
        <v>74.5</v>
      </c>
      <c r="I43" s="362"/>
      <c r="J43" s="362"/>
      <c r="K43" s="365">
        <v>0.36000001430511502</v>
      </c>
      <c r="L43" s="366"/>
      <c r="M43" s="366"/>
      <c r="N43" s="367">
        <v>3.7999999523162802</v>
      </c>
      <c r="O43" s="362"/>
      <c r="P43" s="362"/>
      <c r="Q43" s="361">
        <v>56.599998474121001</v>
      </c>
      <c r="R43" s="362"/>
      <c r="S43" s="362"/>
      <c r="T43" s="367">
        <v>5.4000000953674299</v>
      </c>
      <c r="U43" s="362"/>
      <c r="V43" s="362"/>
      <c r="W43" s="367">
        <v>12.199999809265099</v>
      </c>
      <c r="X43" s="362"/>
      <c r="Y43" s="362"/>
      <c r="Z43" s="361">
        <v>2</v>
      </c>
      <c r="AA43" s="362"/>
      <c r="AB43" s="362"/>
      <c r="AC43" s="367" t="s">
        <v>141</v>
      </c>
      <c r="AD43" s="362"/>
      <c r="AE43" s="362"/>
      <c r="AF43" s="363">
        <v>770</v>
      </c>
      <c r="AG43" s="364"/>
      <c r="AH43" s="364"/>
      <c r="AI43" s="368"/>
      <c r="AJ43" s="369"/>
      <c r="AK43" s="369"/>
      <c r="AL43" s="370"/>
      <c r="AM43" s="369"/>
      <c r="AN43" s="369"/>
      <c r="AO43" s="383"/>
      <c r="AP43" s="384"/>
      <c r="AQ43" s="384"/>
      <c r="AR43" s="337"/>
      <c r="AS43" s="337"/>
    </row>
    <row r="45" spans="1:45" ht="21.75" thickBot="1" x14ac:dyDescent="0.4">
      <c r="A45" s="446" t="s">
        <v>165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</row>
    <row r="46" spans="1:45" ht="15.75" x14ac:dyDescent="0.25">
      <c r="A46" s="626" t="s">
        <v>119</v>
      </c>
      <c r="B46" s="629" t="s">
        <v>120</v>
      </c>
      <c r="C46" s="629"/>
      <c r="D46" s="629"/>
      <c r="E46" s="629"/>
      <c r="F46" s="629"/>
      <c r="G46" s="630"/>
      <c r="H46" s="629" t="s">
        <v>121</v>
      </c>
      <c r="I46" s="629"/>
      <c r="J46" s="629"/>
      <c r="K46" s="629"/>
      <c r="L46" s="629"/>
      <c r="M46" s="629"/>
      <c r="N46" s="629"/>
      <c r="O46" s="629"/>
      <c r="P46" s="630"/>
      <c r="Q46" s="629" t="s">
        <v>122</v>
      </c>
      <c r="R46" s="629"/>
      <c r="S46" s="629"/>
      <c r="T46" s="629"/>
      <c r="U46" s="629"/>
      <c r="V46" s="629"/>
      <c r="W46" s="629"/>
      <c r="X46" s="629"/>
      <c r="Y46" s="630"/>
      <c r="Z46" s="629" t="s">
        <v>123</v>
      </c>
      <c r="AA46" s="629"/>
      <c r="AB46" s="629"/>
      <c r="AC46" s="629"/>
      <c r="AD46" s="629"/>
      <c r="AE46" s="629"/>
      <c r="AF46" s="629"/>
      <c r="AG46" s="629"/>
      <c r="AH46" s="630"/>
      <c r="AI46" s="629" t="s">
        <v>124</v>
      </c>
      <c r="AJ46" s="629"/>
      <c r="AK46" s="629"/>
      <c r="AL46" s="629"/>
      <c r="AM46" s="629"/>
      <c r="AN46" s="629"/>
      <c r="AO46" s="629"/>
      <c r="AP46" s="629"/>
      <c r="AQ46" s="629"/>
    </row>
    <row r="47" spans="1:45" ht="15.75" x14ac:dyDescent="0.25">
      <c r="A47" s="627"/>
      <c r="B47" s="631" t="s">
        <v>125</v>
      </c>
      <c r="C47" s="631"/>
      <c r="D47" s="632"/>
      <c r="E47" s="631" t="s">
        <v>126</v>
      </c>
      <c r="F47" s="631"/>
      <c r="G47" s="633"/>
      <c r="H47" s="631" t="s">
        <v>127</v>
      </c>
      <c r="I47" s="631"/>
      <c r="J47" s="632"/>
      <c r="K47" s="634" t="s">
        <v>128</v>
      </c>
      <c r="L47" s="631"/>
      <c r="M47" s="632"/>
      <c r="N47" s="631" t="s">
        <v>129</v>
      </c>
      <c r="O47" s="631"/>
      <c r="P47" s="633"/>
      <c r="Q47" s="631" t="s">
        <v>130</v>
      </c>
      <c r="R47" s="631"/>
      <c r="S47" s="632"/>
      <c r="T47" s="634" t="s">
        <v>131</v>
      </c>
      <c r="U47" s="631"/>
      <c r="V47" s="632"/>
      <c r="W47" s="631" t="s">
        <v>132</v>
      </c>
      <c r="X47" s="631"/>
      <c r="Y47" s="633"/>
      <c r="Z47" s="631" t="s">
        <v>133</v>
      </c>
      <c r="AA47" s="631"/>
      <c r="AB47" s="632"/>
      <c r="AC47" s="634" t="s">
        <v>134</v>
      </c>
      <c r="AD47" s="631"/>
      <c r="AE47" s="632"/>
      <c r="AF47" s="631" t="s">
        <v>135</v>
      </c>
      <c r="AG47" s="631"/>
      <c r="AH47" s="633"/>
      <c r="AI47" s="631" t="s">
        <v>136</v>
      </c>
      <c r="AJ47" s="631"/>
      <c r="AK47" s="632"/>
      <c r="AL47" s="634" t="s">
        <v>137</v>
      </c>
      <c r="AM47" s="631"/>
      <c r="AN47" s="632"/>
      <c r="AO47" s="631" t="s">
        <v>138</v>
      </c>
      <c r="AP47" s="631"/>
      <c r="AQ47" s="631"/>
    </row>
    <row r="48" spans="1:45" ht="15.75" thickBot="1" x14ac:dyDescent="0.3">
      <c r="A48" s="628"/>
      <c r="B48" s="319">
        <v>1998</v>
      </c>
      <c r="C48" s="319">
        <v>1999</v>
      </c>
      <c r="D48" s="320">
        <v>2000</v>
      </c>
      <c r="E48" s="319">
        <v>1998</v>
      </c>
      <c r="F48" s="319">
        <v>1999</v>
      </c>
      <c r="G48" s="319">
        <v>2000</v>
      </c>
      <c r="H48" s="321">
        <v>1998</v>
      </c>
      <c r="I48" s="319">
        <v>1999</v>
      </c>
      <c r="J48" s="320">
        <v>2000</v>
      </c>
      <c r="K48" s="319">
        <v>1998</v>
      </c>
      <c r="L48" s="319">
        <v>1999</v>
      </c>
      <c r="M48" s="320">
        <v>2000</v>
      </c>
      <c r="N48" s="319">
        <v>1998</v>
      </c>
      <c r="O48" s="319">
        <v>1999</v>
      </c>
      <c r="P48" s="319">
        <v>2000</v>
      </c>
      <c r="Q48" s="321">
        <v>1998</v>
      </c>
      <c r="R48" s="319">
        <v>1999</v>
      </c>
      <c r="S48" s="320">
        <v>2000</v>
      </c>
      <c r="T48" s="319">
        <v>1998</v>
      </c>
      <c r="U48" s="319">
        <v>1999</v>
      </c>
      <c r="V48" s="320">
        <v>2000</v>
      </c>
      <c r="W48" s="319">
        <v>1998</v>
      </c>
      <c r="X48" s="319">
        <v>1999</v>
      </c>
      <c r="Y48" s="319">
        <v>2000</v>
      </c>
      <c r="Z48" s="321">
        <v>1998</v>
      </c>
      <c r="AA48" s="319">
        <v>1999</v>
      </c>
      <c r="AB48" s="320" t="s">
        <v>139</v>
      </c>
      <c r="AC48" s="319">
        <v>1998</v>
      </c>
      <c r="AD48" s="319">
        <v>1999</v>
      </c>
      <c r="AE48" s="320" t="s">
        <v>139</v>
      </c>
      <c r="AF48" s="319">
        <v>1998</v>
      </c>
      <c r="AG48" s="319">
        <v>1999</v>
      </c>
      <c r="AH48" s="319" t="s">
        <v>139</v>
      </c>
      <c r="AI48" s="321">
        <v>1998</v>
      </c>
      <c r="AJ48" s="319">
        <v>1999</v>
      </c>
      <c r="AK48" s="320">
        <v>2000</v>
      </c>
      <c r="AL48" s="319">
        <v>1998</v>
      </c>
      <c r="AM48" s="319">
        <v>1999</v>
      </c>
      <c r="AN48" s="320">
        <v>2000</v>
      </c>
      <c r="AO48" s="319">
        <v>1998</v>
      </c>
      <c r="AP48" s="319">
        <v>1999</v>
      </c>
      <c r="AQ48" s="319">
        <v>2000</v>
      </c>
    </row>
    <row r="49" spans="1:45" x14ac:dyDescent="0.25">
      <c r="A49" s="322" t="s">
        <v>140</v>
      </c>
      <c r="B49" s="323">
        <v>12.899999618530201</v>
      </c>
      <c r="C49" s="324">
        <v>12.279999732971101</v>
      </c>
      <c r="D49" s="324">
        <v>11.939999580383301</v>
      </c>
      <c r="E49" s="325">
        <v>410</v>
      </c>
      <c r="F49" s="326">
        <v>380</v>
      </c>
      <c r="G49" s="326">
        <v>405</v>
      </c>
      <c r="H49" s="327">
        <v>74.5</v>
      </c>
      <c r="I49" s="324">
        <v>74.5</v>
      </c>
      <c r="J49" s="324">
        <v>76.3</v>
      </c>
      <c r="K49" s="328">
        <v>0.40999999642372098</v>
      </c>
      <c r="L49" s="329">
        <v>0.38999998569488498</v>
      </c>
      <c r="M49" s="329">
        <v>0.37000000476837158</v>
      </c>
      <c r="N49" s="330">
        <v>6.9000000953674299</v>
      </c>
      <c r="O49" s="324">
        <v>4.8000001907348597</v>
      </c>
      <c r="P49" s="324">
        <v>4.3000001907348633</v>
      </c>
      <c r="Q49" s="327">
        <v>65.5</v>
      </c>
      <c r="R49" s="324">
        <v>58</v>
      </c>
      <c r="S49" s="324">
        <v>58.4</v>
      </c>
      <c r="T49" s="331">
        <v>7.4699997901916504</v>
      </c>
      <c r="U49" s="324">
        <v>7</v>
      </c>
      <c r="V49" s="324">
        <v>6.3</v>
      </c>
      <c r="W49" s="331">
        <v>13</v>
      </c>
      <c r="X49" s="324">
        <v>9.6999998092651296</v>
      </c>
      <c r="Y49" s="324">
        <v>6.6</v>
      </c>
      <c r="Z49" s="327">
        <v>3</v>
      </c>
      <c r="AA49" s="324">
        <v>2.70000004768371</v>
      </c>
      <c r="AB49" s="324">
        <v>8.9</v>
      </c>
      <c r="AC49" s="330" t="s">
        <v>141</v>
      </c>
      <c r="AD49" s="324">
        <v>3</v>
      </c>
      <c r="AE49" s="324" t="s">
        <v>141</v>
      </c>
      <c r="AF49" s="325">
        <v>925</v>
      </c>
      <c r="AG49" s="326">
        <v>840</v>
      </c>
      <c r="AH49" s="326">
        <v>935</v>
      </c>
      <c r="AI49" s="332"/>
      <c r="AJ49" s="333"/>
      <c r="AK49" s="333"/>
      <c r="AL49" s="334"/>
      <c r="AM49" s="333"/>
      <c r="AN49" s="333"/>
      <c r="AO49" s="335"/>
      <c r="AP49" s="336"/>
      <c r="AQ49" s="336"/>
      <c r="AR49" s="337"/>
      <c r="AS49" s="337"/>
    </row>
    <row r="50" spans="1:45" ht="15.75" thickBot="1" x14ac:dyDescent="0.3">
      <c r="A50" s="338" t="s">
        <v>142</v>
      </c>
      <c r="B50" s="339">
        <f>AVERAGE(B51:B55)</f>
        <v>12.850000143051124</v>
      </c>
      <c r="C50" s="339">
        <f t="shared" ref="C50:AQ50" si="4">AVERAGE(C51:C55)</f>
        <v>12.5559999465942</v>
      </c>
      <c r="D50" s="339">
        <f t="shared" si="4"/>
        <v>12.714999675750732</v>
      </c>
      <c r="E50" s="340">
        <f t="shared" si="4"/>
        <v>390</v>
      </c>
      <c r="F50" s="341">
        <f t="shared" si="4"/>
        <v>374</v>
      </c>
      <c r="G50" s="341">
        <f t="shared" si="4"/>
        <v>392.5</v>
      </c>
      <c r="H50" s="342">
        <f t="shared" si="4"/>
        <v>74.399999618530245</v>
      </c>
      <c r="I50" s="339">
        <f t="shared" si="4"/>
        <v>73.44000244140625</v>
      </c>
      <c r="J50" s="339">
        <f t="shared" si="4"/>
        <v>75.25</v>
      </c>
      <c r="K50" s="343">
        <f t="shared" si="4"/>
        <v>0.38749999552965148</v>
      </c>
      <c r="L50" s="344">
        <f t="shared" si="4"/>
        <v>0.38799999356269821</v>
      </c>
      <c r="M50" s="344">
        <f t="shared" si="4"/>
        <v>0.37999999523162842</v>
      </c>
      <c r="N50" s="345">
        <f t="shared" si="4"/>
        <v>6.1999999284744209</v>
      </c>
      <c r="O50" s="339">
        <f t="shared" si="4"/>
        <v>4.6400000572204565</v>
      </c>
      <c r="P50" s="339">
        <f t="shared" si="4"/>
        <v>4.4000000953674316</v>
      </c>
      <c r="Q50" s="342">
        <f t="shared" si="4"/>
        <v>63.974999427795353</v>
      </c>
      <c r="R50" s="339">
        <f t="shared" si="4"/>
        <v>59.799999999999955</v>
      </c>
      <c r="S50" s="339">
        <f t="shared" si="4"/>
        <v>61.3</v>
      </c>
      <c r="T50" s="345">
        <f t="shared" si="4"/>
        <v>6.8324999809265101</v>
      </c>
      <c r="U50" s="339">
        <f t="shared" si="4"/>
        <v>6.2199998855590781</v>
      </c>
      <c r="V50" s="339">
        <f t="shared" si="4"/>
        <v>6.25</v>
      </c>
      <c r="W50" s="345">
        <f t="shared" si="4"/>
        <v>12.615000009536699</v>
      </c>
      <c r="X50" s="339">
        <f t="shared" si="4"/>
        <v>9.6800000190734785</v>
      </c>
      <c r="Y50" s="339">
        <f t="shared" si="4"/>
        <v>6.75</v>
      </c>
      <c r="Z50" s="342">
        <f t="shared" si="4"/>
        <v>2.6249999999999978</v>
      </c>
      <c r="AA50" s="339">
        <f t="shared" si="4"/>
        <v>1.8399999856948839</v>
      </c>
      <c r="AB50" s="339">
        <f t="shared" si="4"/>
        <v>7.5</v>
      </c>
      <c r="AC50" s="345" t="e">
        <f t="shared" si="4"/>
        <v>#DIV/0!</v>
      </c>
      <c r="AD50" s="339">
        <f t="shared" si="4"/>
        <v>2.1400000095367382</v>
      </c>
      <c r="AE50" s="339" t="e">
        <f t="shared" si="4"/>
        <v>#DIV/0!</v>
      </c>
      <c r="AF50" s="340">
        <f t="shared" si="4"/>
        <v>872.5</v>
      </c>
      <c r="AG50" s="341">
        <f t="shared" si="4"/>
        <v>835</v>
      </c>
      <c r="AH50" s="341">
        <f t="shared" si="4"/>
        <v>957.5</v>
      </c>
      <c r="AI50" s="346" t="e">
        <f t="shared" si="4"/>
        <v>#DIV/0!</v>
      </c>
      <c r="AJ50" s="347" t="e">
        <f t="shared" si="4"/>
        <v>#DIV/0!</v>
      </c>
      <c r="AK50" s="347" t="e">
        <f t="shared" si="4"/>
        <v>#DIV/0!</v>
      </c>
      <c r="AL50" s="348" t="e">
        <f t="shared" si="4"/>
        <v>#DIV/0!</v>
      </c>
      <c r="AM50" s="347" t="e">
        <f t="shared" si="4"/>
        <v>#DIV/0!</v>
      </c>
      <c r="AN50" s="347" t="e">
        <f t="shared" si="4"/>
        <v>#DIV/0!</v>
      </c>
      <c r="AO50" s="345" t="e">
        <f t="shared" si="4"/>
        <v>#DIV/0!</v>
      </c>
      <c r="AP50" s="339" t="e">
        <f t="shared" si="4"/>
        <v>#DIV/0!</v>
      </c>
      <c r="AQ50" s="339" t="e">
        <f t="shared" si="4"/>
        <v>#DIV/0!</v>
      </c>
      <c r="AR50" s="337"/>
      <c r="AS50" s="337"/>
    </row>
    <row r="51" spans="1:45" s="317" customFormat="1" x14ac:dyDescent="0.25">
      <c r="A51" s="349" t="s">
        <v>143</v>
      </c>
      <c r="B51" s="350">
        <v>12.699999809265099</v>
      </c>
      <c r="C51" s="324">
        <v>12.199999809265099</v>
      </c>
      <c r="D51" s="324"/>
      <c r="E51" s="351">
        <v>390</v>
      </c>
      <c r="F51" s="326">
        <v>345</v>
      </c>
      <c r="G51" s="326"/>
      <c r="H51" s="352">
        <v>74.900001525878906</v>
      </c>
      <c r="I51" s="324">
        <v>74.900001525878906</v>
      </c>
      <c r="J51" s="324"/>
      <c r="K51" s="353">
        <v>0.38999998569488498</v>
      </c>
      <c r="L51" s="329">
        <v>0.37999999523162797</v>
      </c>
      <c r="M51" s="329"/>
      <c r="N51" s="354">
        <v>6.0999999046325604</v>
      </c>
      <c r="O51" s="324">
        <v>4.4000000953674299</v>
      </c>
      <c r="P51" s="324"/>
      <c r="Q51" s="352">
        <v>61.099998474121001</v>
      </c>
      <c r="R51" s="355">
        <v>57.299999237060497</v>
      </c>
      <c r="S51" s="324"/>
      <c r="T51" s="354">
        <v>7.2699999809265101</v>
      </c>
      <c r="U51" s="324">
        <v>6.1999998092651296</v>
      </c>
      <c r="V51" s="324"/>
      <c r="W51" s="354">
        <v>13.9300003051757</v>
      </c>
      <c r="X51" s="324">
        <v>6.5</v>
      </c>
      <c r="Y51" s="324"/>
      <c r="Z51" s="352">
        <v>2.5</v>
      </c>
      <c r="AA51" s="324">
        <v>1.79999995231628</v>
      </c>
      <c r="AB51" s="324"/>
      <c r="AC51" s="354" t="s">
        <v>141</v>
      </c>
      <c r="AD51" s="324">
        <v>2.20000004768371</v>
      </c>
      <c r="AE51" s="324"/>
      <c r="AF51" s="351">
        <v>835</v>
      </c>
      <c r="AG51" s="326">
        <v>830</v>
      </c>
      <c r="AH51" s="326"/>
      <c r="AI51" s="332"/>
      <c r="AJ51" s="333"/>
      <c r="AK51" s="333"/>
      <c r="AL51" s="356"/>
      <c r="AM51" s="333"/>
      <c r="AN51" s="333"/>
      <c r="AO51" s="357"/>
      <c r="AP51" s="358"/>
      <c r="AQ51" s="358"/>
      <c r="AR51" s="359"/>
      <c r="AS51" s="359"/>
    </row>
    <row r="52" spans="1:45" s="317" customFormat="1" x14ac:dyDescent="0.25">
      <c r="A52" s="349" t="s">
        <v>144</v>
      </c>
      <c r="B52" s="352">
        <v>12</v>
      </c>
      <c r="C52" s="324">
        <v>11.9099998474121</v>
      </c>
      <c r="D52" s="324"/>
      <c r="E52" s="351">
        <v>355</v>
      </c>
      <c r="F52" s="326">
        <v>400</v>
      </c>
      <c r="G52" s="326"/>
      <c r="H52" s="352">
        <v>73.5</v>
      </c>
      <c r="I52" s="324">
        <v>72.300003051757798</v>
      </c>
      <c r="J52" s="324"/>
      <c r="K52" s="353">
        <v>0.40000000596046398</v>
      </c>
      <c r="L52" s="329">
        <v>0.38999998569488498</v>
      </c>
      <c r="M52" s="329"/>
      <c r="N52" s="354">
        <v>6.0999999046325604</v>
      </c>
      <c r="O52" s="324">
        <v>4.5</v>
      </c>
      <c r="P52" s="324"/>
      <c r="Q52" s="352">
        <v>62.400001525878899</v>
      </c>
      <c r="R52" s="324">
        <v>58.900001525878899</v>
      </c>
      <c r="S52" s="324"/>
      <c r="T52" s="354">
        <v>4.9299998283386204</v>
      </c>
      <c r="U52" s="324">
        <v>6</v>
      </c>
      <c r="V52" s="324"/>
      <c r="W52" s="354">
        <v>11.199999809265099</v>
      </c>
      <c r="X52" s="324">
        <v>6.4000000953674299</v>
      </c>
      <c r="Y52" s="324"/>
      <c r="Z52" s="352">
        <v>2.9000000953674299</v>
      </c>
      <c r="AA52" s="324">
        <v>2</v>
      </c>
      <c r="AB52" s="324"/>
      <c r="AC52" s="354" t="s">
        <v>141</v>
      </c>
      <c r="AD52" s="324">
        <v>2.20000004768371</v>
      </c>
      <c r="AE52" s="324"/>
      <c r="AF52" s="351">
        <v>845</v>
      </c>
      <c r="AG52" s="326">
        <v>830</v>
      </c>
      <c r="AH52" s="326"/>
      <c r="AI52" s="332"/>
      <c r="AJ52" s="333"/>
      <c r="AK52" s="333"/>
      <c r="AL52" s="356"/>
      <c r="AM52" s="333"/>
      <c r="AN52" s="333"/>
      <c r="AO52" s="357"/>
      <c r="AP52" s="358"/>
      <c r="AQ52" s="358"/>
      <c r="AR52" s="359"/>
      <c r="AS52" s="359"/>
    </row>
    <row r="53" spans="1:45" s="317" customFormat="1" x14ac:dyDescent="0.25">
      <c r="A53" s="349" t="s">
        <v>43</v>
      </c>
      <c r="B53" s="352">
        <v>12.6000003814697</v>
      </c>
      <c r="C53" s="324">
        <v>12.579999923706</v>
      </c>
      <c r="D53" s="324">
        <v>12.229999542236328</v>
      </c>
      <c r="E53" s="351">
        <v>395</v>
      </c>
      <c r="F53" s="326">
        <v>365</v>
      </c>
      <c r="G53" s="326">
        <v>395</v>
      </c>
      <c r="H53" s="352">
        <v>75.199996948242102</v>
      </c>
      <c r="I53" s="324">
        <v>75.300003051757798</v>
      </c>
      <c r="J53" s="324">
        <v>77.099999999999994</v>
      </c>
      <c r="K53" s="353">
        <v>0.38999998569488498</v>
      </c>
      <c r="L53" s="329">
        <v>0.37999999523162797</v>
      </c>
      <c r="M53" s="329">
        <v>0.38999998569488525</v>
      </c>
      <c r="N53" s="354">
        <v>6.1999998092651296</v>
      </c>
      <c r="O53" s="324">
        <v>4.3000001907348597</v>
      </c>
      <c r="P53" s="324">
        <v>4</v>
      </c>
      <c r="Q53" s="352">
        <v>62.299999237060497</v>
      </c>
      <c r="R53" s="324">
        <v>56.799999237060497</v>
      </c>
      <c r="S53" s="324">
        <v>57.9</v>
      </c>
      <c r="T53" s="354">
        <v>7.4000000953674299</v>
      </c>
      <c r="U53" s="324">
        <v>6.1999998092651296</v>
      </c>
      <c r="V53" s="324">
        <v>6.5</v>
      </c>
      <c r="W53" s="354">
        <v>12.329999923706</v>
      </c>
      <c r="X53" s="324">
        <v>8.8999996185302699</v>
      </c>
      <c r="Y53" s="324">
        <v>6.2</v>
      </c>
      <c r="Z53" s="352">
        <v>2.7999999523162802</v>
      </c>
      <c r="AA53" s="324">
        <v>2</v>
      </c>
      <c r="AB53" s="324">
        <v>8</v>
      </c>
      <c r="AC53" s="354" t="s">
        <v>141</v>
      </c>
      <c r="AD53" s="324">
        <v>2.2999999523162802</v>
      </c>
      <c r="AE53" s="324" t="s">
        <v>141</v>
      </c>
      <c r="AF53" s="351">
        <v>935</v>
      </c>
      <c r="AG53" s="326">
        <v>850</v>
      </c>
      <c r="AH53" s="326">
        <v>950</v>
      </c>
      <c r="AI53" s="332"/>
      <c r="AJ53" s="333"/>
      <c r="AK53" s="333"/>
      <c r="AL53" s="356"/>
      <c r="AM53" s="333"/>
      <c r="AN53" s="333"/>
      <c r="AO53" s="357"/>
      <c r="AP53" s="358"/>
      <c r="AQ53" s="358"/>
      <c r="AR53" s="359"/>
      <c r="AS53" s="359"/>
    </row>
    <row r="54" spans="1:45" s="317" customFormat="1" x14ac:dyDescent="0.25">
      <c r="A54" s="349" t="s">
        <v>145</v>
      </c>
      <c r="B54" s="352">
        <v>14.1000003814697</v>
      </c>
      <c r="C54" s="324">
        <v>13.069999694824199</v>
      </c>
      <c r="D54" s="324">
        <v>13.199999809265137</v>
      </c>
      <c r="E54" s="351">
        <v>420</v>
      </c>
      <c r="F54" s="326">
        <v>375</v>
      </c>
      <c r="G54" s="326">
        <v>390</v>
      </c>
      <c r="H54" s="352">
        <v>74</v>
      </c>
      <c r="I54" s="324">
        <v>73.400001525878906</v>
      </c>
      <c r="J54" s="324">
        <v>73.400000000000006</v>
      </c>
      <c r="K54" s="353">
        <v>0.37000000476837203</v>
      </c>
      <c r="L54" s="329">
        <v>0.37000000476837203</v>
      </c>
      <c r="M54" s="329">
        <v>0.37000000476837158</v>
      </c>
      <c r="N54" s="354">
        <v>6.4000000953674299</v>
      </c>
      <c r="O54" s="324">
        <v>4.9000000953674299</v>
      </c>
      <c r="P54" s="324">
        <v>4.8000001907348633</v>
      </c>
      <c r="Q54" s="352">
        <v>70.099998474120994</v>
      </c>
      <c r="R54" s="324">
        <v>63.799999237060497</v>
      </c>
      <c r="S54" s="324">
        <v>64.7</v>
      </c>
      <c r="T54" s="354">
        <v>7.7300000190734801</v>
      </c>
      <c r="U54" s="324">
        <v>6.1999998092651296</v>
      </c>
      <c r="V54" s="324">
        <v>6</v>
      </c>
      <c r="W54" s="354">
        <v>13</v>
      </c>
      <c r="X54" s="324">
        <v>12.6000003814697</v>
      </c>
      <c r="Y54" s="324">
        <v>7.3</v>
      </c>
      <c r="Z54" s="352">
        <v>2.2999999523162802</v>
      </c>
      <c r="AA54" s="324">
        <v>1.8999999761581401</v>
      </c>
      <c r="AB54" s="324">
        <v>7</v>
      </c>
      <c r="AC54" s="354" t="s">
        <v>141</v>
      </c>
      <c r="AD54" s="324">
        <v>2.20000004768371</v>
      </c>
      <c r="AE54" s="324" t="s">
        <v>141</v>
      </c>
      <c r="AF54" s="351">
        <v>875</v>
      </c>
      <c r="AG54" s="326">
        <v>845</v>
      </c>
      <c r="AH54" s="326">
        <v>965</v>
      </c>
      <c r="AI54" s="332"/>
      <c r="AJ54" s="333"/>
      <c r="AK54" s="333"/>
      <c r="AL54" s="356"/>
      <c r="AM54" s="333"/>
      <c r="AN54" s="333"/>
      <c r="AO54" s="357"/>
      <c r="AP54" s="358"/>
      <c r="AQ54" s="358"/>
      <c r="AR54" s="359"/>
      <c r="AS54" s="359"/>
    </row>
    <row r="55" spans="1:45" x14ac:dyDescent="0.25">
      <c r="A55" s="360" t="s">
        <v>44</v>
      </c>
      <c r="B55" s="361"/>
      <c r="C55" s="362">
        <v>13.020000457763601</v>
      </c>
      <c r="D55" s="362"/>
      <c r="E55" s="363"/>
      <c r="F55" s="364">
        <v>385</v>
      </c>
      <c r="G55" s="364"/>
      <c r="H55" s="361"/>
      <c r="I55" s="362">
        <v>71.300003051757798</v>
      </c>
      <c r="J55" s="362"/>
      <c r="K55" s="365"/>
      <c r="L55" s="366">
        <v>0.41999998688697798</v>
      </c>
      <c r="M55" s="366"/>
      <c r="N55" s="367"/>
      <c r="O55" s="362">
        <v>5.0999999046325604</v>
      </c>
      <c r="P55" s="362"/>
      <c r="Q55" s="361"/>
      <c r="R55" s="362">
        <v>62.200000762939403</v>
      </c>
      <c r="S55" s="362"/>
      <c r="T55" s="367"/>
      <c r="U55" s="362">
        <v>6.5</v>
      </c>
      <c r="V55" s="362"/>
      <c r="W55" s="367"/>
      <c r="X55" s="362">
        <v>14</v>
      </c>
      <c r="Y55" s="362"/>
      <c r="Z55" s="361"/>
      <c r="AA55" s="362">
        <v>1.5</v>
      </c>
      <c r="AB55" s="362"/>
      <c r="AC55" s="367"/>
      <c r="AD55" s="362">
        <v>1.79999995231628</v>
      </c>
      <c r="AE55" s="362"/>
      <c r="AF55" s="363"/>
      <c r="AG55" s="364">
        <v>820</v>
      </c>
      <c r="AH55" s="364"/>
      <c r="AI55" s="368"/>
      <c r="AJ55" s="369"/>
      <c r="AK55" s="369"/>
      <c r="AL55" s="370"/>
      <c r="AM55" s="369"/>
      <c r="AN55" s="369"/>
      <c r="AO55" s="371"/>
      <c r="AP55" s="372"/>
      <c r="AQ55" s="372"/>
      <c r="AR55" s="337"/>
      <c r="AS55" s="337"/>
    </row>
    <row r="56" spans="1:45" x14ac:dyDescent="0.25"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49" t="s">
        <v>146</v>
      </c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</row>
  </sheetData>
  <mergeCells count="100">
    <mergeCell ref="AI46:AQ46"/>
    <mergeCell ref="B47:D47"/>
    <mergeCell ref="E47:G47"/>
    <mergeCell ref="H47:J47"/>
    <mergeCell ref="K47:M47"/>
    <mergeCell ref="AI47:AK47"/>
    <mergeCell ref="AL47:AN47"/>
    <mergeCell ref="AO47:AQ47"/>
    <mergeCell ref="A46:A48"/>
    <mergeCell ref="B46:G46"/>
    <mergeCell ref="H46:P46"/>
    <mergeCell ref="Q46:Y46"/>
    <mergeCell ref="Z46:AH46"/>
    <mergeCell ref="N47:P47"/>
    <mergeCell ref="Q47:S47"/>
    <mergeCell ref="T47:V47"/>
    <mergeCell ref="W47:Y47"/>
    <mergeCell ref="Z47:AB47"/>
    <mergeCell ref="AF47:AH47"/>
    <mergeCell ref="AC47:AE47"/>
    <mergeCell ref="AO16:AQ16"/>
    <mergeCell ref="A15:A17"/>
    <mergeCell ref="B15:G15"/>
    <mergeCell ref="H15:P15"/>
    <mergeCell ref="Q15:Y15"/>
    <mergeCell ref="Z15:AH15"/>
    <mergeCell ref="Q16:S16"/>
    <mergeCell ref="B16:D16"/>
    <mergeCell ref="E16:G16"/>
    <mergeCell ref="H16:J16"/>
    <mergeCell ref="K16:M16"/>
    <mergeCell ref="N16:P16"/>
    <mergeCell ref="A2:A4"/>
    <mergeCell ref="B2:G2"/>
    <mergeCell ref="H2:P2"/>
    <mergeCell ref="Q2:Y2"/>
    <mergeCell ref="Z2:AH2"/>
    <mergeCell ref="Z3:AB3"/>
    <mergeCell ref="AC3:AE3"/>
    <mergeCell ref="AF3:AH3"/>
    <mergeCell ref="AI2:AQ2"/>
    <mergeCell ref="B3:D3"/>
    <mergeCell ref="E3:G3"/>
    <mergeCell ref="T16:V16"/>
    <mergeCell ref="W16:Y16"/>
    <mergeCell ref="Z16:AB16"/>
    <mergeCell ref="AC16:AE16"/>
    <mergeCell ref="AF16:AH16"/>
    <mergeCell ref="AI16:AK16"/>
    <mergeCell ref="AO3:AQ3"/>
    <mergeCell ref="H3:J3"/>
    <mergeCell ref="K3:M3"/>
    <mergeCell ref="N3:P3"/>
    <mergeCell ref="Q3:S3"/>
    <mergeCell ref="T3:V3"/>
    <mergeCell ref="W3:Y3"/>
    <mergeCell ref="AI3:AK3"/>
    <mergeCell ref="AL3:AN3"/>
    <mergeCell ref="AI36:AQ36"/>
    <mergeCell ref="B37:D37"/>
    <mergeCell ref="E37:G37"/>
    <mergeCell ref="H37:J37"/>
    <mergeCell ref="K37:M37"/>
    <mergeCell ref="AI37:AK37"/>
    <mergeCell ref="AL37:AN37"/>
    <mergeCell ref="AO37:AQ37"/>
    <mergeCell ref="AI27:AQ27"/>
    <mergeCell ref="AL28:AN28"/>
    <mergeCell ref="AO28:AQ28"/>
    <mergeCell ref="AI28:AK28"/>
    <mergeCell ref="AI15:AQ15"/>
    <mergeCell ref="AL16:AN16"/>
    <mergeCell ref="A36:A38"/>
    <mergeCell ref="B36:G36"/>
    <mergeCell ref="H36:P36"/>
    <mergeCell ref="Q36:Y36"/>
    <mergeCell ref="Z36:AH36"/>
    <mergeCell ref="N37:P37"/>
    <mergeCell ref="Q37:S37"/>
    <mergeCell ref="T37:V37"/>
    <mergeCell ref="W37:Y37"/>
    <mergeCell ref="Z37:AB37"/>
    <mergeCell ref="AF37:AH37"/>
    <mergeCell ref="AC37:AE37"/>
    <mergeCell ref="A27:A29"/>
    <mergeCell ref="B27:G27"/>
    <mergeCell ref="H27:P27"/>
    <mergeCell ref="Q27:Y27"/>
    <mergeCell ref="Z27:AH27"/>
    <mergeCell ref="Q28:S28"/>
    <mergeCell ref="B28:D28"/>
    <mergeCell ref="E28:G28"/>
    <mergeCell ref="H28:J28"/>
    <mergeCell ref="K28:M28"/>
    <mergeCell ref="N28:P28"/>
    <mergeCell ref="T28:V28"/>
    <mergeCell ref="W28:Y28"/>
    <mergeCell ref="Z28:AB28"/>
    <mergeCell ref="AC28:AE28"/>
    <mergeCell ref="AF28:AH28"/>
  </mergeCells>
  <printOptions horizontalCentered="1"/>
  <pageMargins left="0.7" right="0.7" top="0.75" bottom="0.75" header="0.3" footer="0.3"/>
  <pageSetup paperSize="17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EK67"/>
  <sheetViews>
    <sheetView tabSelected="1" view="pageBreakPreview" zoomScale="65" zoomScaleNormal="65" zoomScaleSheetLayoutView="65" workbookViewId="0">
      <pane ySplit="14" topLeftCell="A15" activePane="bottomLeft" state="frozen"/>
      <selection activeCell="B22" sqref="B22"/>
      <selection pane="bottomLeft" activeCell="AA21" sqref="AA21"/>
    </sheetView>
  </sheetViews>
  <sheetFormatPr defaultRowHeight="12.75" x14ac:dyDescent="0.2"/>
  <cols>
    <col min="2" max="2" width="14.5703125" customWidth="1"/>
    <col min="3" max="3" width="14.7109375" customWidth="1"/>
    <col min="4" max="7" width="4.7109375" style="41" customWidth="1"/>
    <col min="8" max="8" width="38.42578125" bestFit="1" customWidth="1"/>
    <col min="9" max="10" width="8.7109375" style="2" customWidth="1"/>
    <col min="11" max="11" width="8.7109375" customWidth="1"/>
    <col min="12" max="12" width="9.28515625" style="1" customWidth="1"/>
    <col min="13" max="13" width="8.7109375" customWidth="1"/>
    <col min="14" max="15" width="8.7109375" style="2" customWidth="1"/>
    <col min="16" max="16" width="8.7109375" style="43" customWidth="1"/>
    <col min="17" max="18" width="8.7109375" style="2" customWidth="1"/>
    <col min="19" max="19" width="8.7109375" style="43" customWidth="1"/>
    <col min="20" max="20" width="8.7109375" style="2" customWidth="1"/>
    <col min="21" max="23" width="8.7109375" style="171" customWidth="1"/>
    <col min="24" max="24" width="8.7109375" style="1" customWidth="1"/>
    <col min="25" max="26" width="8.7109375" customWidth="1"/>
    <col min="27" max="27" width="8.7109375" style="1" customWidth="1"/>
    <col min="28" max="28" width="9.85546875" customWidth="1"/>
    <col min="29" max="31" width="9.7109375" customWidth="1"/>
    <col min="32" max="43" width="10.7109375" customWidth="1"/>
  </cols>
  <sheetData>
    <row r="1" spans="1:47" ht="20.25" customHeight="1" thickBot="1" x14ac:dyDescent="0.3">
      <c r="B1" s="670" t="s">
        <v>13</v>
      </c>
      <c r="C1" s="670" t="s">
        <v>14</v>
      </c>
      <c r="D1" s="649" t="s">
        <v>22</v>
      </c>
      <c r="E1" s="650"/>
      <c r="F1" s="650"/>
      <c r="G1" s="650"/>
      <c r="H1" s="647" t="s">
        <v>23</v>
      </c>
      <c r="I1" s="648"/>
      <c r="J1" s="648"/>
      <c r="K1" s="648"/>
      <c r="L1" s="648"/>
      <c r="M1" s="651"/>
      <c r="N1" s="647" t="s">
        <v>24</v>
      </c>
      <c r="O1" s="648"/>
      <c r="P1" s="648"/>
      <c r="Q1" s="651"/>
      <c r="R1" s="645" t="s">
        <v>25</v>
      </c>
      <c r="S1" s="646"/>
      <c r="T1" s="646"/>
      <c r="U1" s="646"/>
      <c r="V1" s="646"/>
      <c r="W1" s="646"/>
      <c r="X1" s="647" t="s">
        <v>26</v>
      </c>
      <c r="Y1" s="648"/>
      <c r="Z1" s="648"/>
      <c r="AA1" s="648"/>
      <c r="AB1" s="648"/>
      <c r="AC1" s="642" t="s">
        <v>170</v>
      </c>
      <c r="AD1" s="643"/>
      <c r="AE1" s="644"/>
      <c r="AF1" s="652" t="s">
        <v>166</v>
      </c>
      <c r="AG1" s="653"/>
      <c r="AH1" s="653"/>
      <c r="AI1" s="653"/>
      <c r="AJ1" s="653"/>
      <c r="AK1" s="653"/>
      <c r="AL1" s="652" t="s">
        <v>167</v>
      </c>
      <c r="AM1" s="653"/>
      <c r="AN1" s="653"/>
      <c r="AO1" s="653"/>
      <c r="AP1" s="653"/>
      <c r="AQ1" s="654"/>
    </row>
    <row r="2" spans="1:47" s="3" customFormat="1" ht="57" customHeight="1" x14ac:dyDescent="0.2">
      <c r="B2" s="671"/>
      <c r="C2" s="671"/>
      <c r="D2" s="675" t="s">
        <v>27</v>
      </c>
      <c r="E2" s="673" t="s">
        <v>28</v>
      </c>
      <c r="F2" s="673" t="s">
        <v>29</v>
      </c>
      <c r="G2" s="673" t="s">
        <v>30</v>
      </c>
      <c r="H2" s="668" t="s">
        <v>118</v>
      </c>
      <c r="I2" s="664" t="s">
        <v>7</v>
      </c>
      <c r="J2" s="664" t="s">
        <v>3</v>
      </c>
      <c r="K2" s="664" t="s">
        <v>4</v>
      </c>
      <c r="L2" s="666" t="s">
        <v>0</v>
      </c>
      <c r="M2" s="666" t="s">
        <v>5</v>
      </c>
      <c r="N2" s="662" t="s">
        <v>15</v>
      </c>
      <c r="O2" s="664" t="s">
        <v>16</v>
      </c>
      <c r="P2" s="660" t="s">
        <v>6</v>
      </c>
      <c r="Q2" s="664" t="s">
        <v>8</v>
      </c>
      <c r="R2" s="662" t="s">
        <v>9</v>
      </c>
      <c r="S2" s="660" t="s">
        <v>10</v>
      </c>
      <c r="T2" s="640" t="s">
        <v>11</v>
      </c>
      <c r="U2" s="635" t="s">
        <v>31</v>
      </c>
      <c r="V2" s="635" t="s">
        <v>32</v>
      </c>
      <c r="W2" s="635" t="s">
        <v>33</v>
      </c>
      <c r="X2" s="699" t="s">
        <v>196</v>
      </c>
      <c r="Y2" s="701" t="s">
        <v>197</v>
      </c>
      <c r="Z2" s="701" t="s">
        <v>198</v>
      </c>
      <c r="AA2" s="701" t="s">
        <v>172</v>
      </c>
      <c r="AB2" s="703" t="s">
        <v>173</v>
      </c>
      <c r="AC2" s="637" t="s">
        <v>168</v>
      </c>
      <c r="AD2" s="638"/>
      <c r="AE2" s="639"/>
      <c r="AF2" s="655" t="s">
        <v>168</v>
      </c>
      <c r="AG2" s="656"/>
      <c r="AH2" s="656"/>
      <c r="AI2" s="657" t="s">
        <v>169</v>
      </c>
      <c r="AJ2" s="656"/>
      <c r="AK2" s="658"/>
      <c r="AL2" s="655" t="s">
        <v>168</v>
      </c>
      <c r="AM2" s="656"/>
      <c r="AN2" s="656"/>
      <c r="AO2" s="657" t="s">
        <v>169</v>
      </c>
      <c r="AP2" s="656"/>
      <c r="AQ2" s="659"/>
    </row>
    <row r="3" spans="1:47" s="3" customFormat="1" ht="18.75" thickBot="1" x14ac:dyDescent="0.3">
      <c r="B3" s="672"/>
      <c r="C3" s="672"/>
      <c r="D3" s="676"/>
      <c r="E3" s="674"/>
      <c r="F3" s="674"/>
      <c r="G3" s="674"/>
      <c r="H3" s="669"/>
      <c r="I3" s="665"/>
      <c r="J3" s="665"/>
      <c r="K3" s="665"/>
      <c r="L3" s="667"/>
      <c r="M3" s="667"/>
      <c r="N3" s="663"/>
      <c r="O3" s="665"/>
      <c r="P3" s="661"/>
      <c r="Q3" s="665"/>
      <c r="R3" s="663"/>
      <c r="S3" s="661"/>
      <c r="T3" s="641"/>
      <c r="U3" s="636"/>
      <c r="V3" s="636"/>
      <c r="W3" s="636"/>
      <c r="X3" s="700"/>
      <c r="Y3" s="702"/>
      <c r="Z3" s="702"/>
      <c r="AA3" s="702"/>
      <c r="AB3" s="704"/>
      <c r="AC3" s="458" t="s">
        <v>161</v>
      </c>
      <c r="AD3" s="459" t="s">
        <v>162</v>
      </c>
      <c r="AE3" s="473" t="s">
        <v>163</v>
      </c>
      <c r="AF3" s="461" t="s">
        <v>161</v>
      </c>
      <c r="AG3" s="462" t="s">
        <v>162</v>
      </c>
      <c r="AH3" s="462" t="s">
        <v>163</v>
      </c>
      <c r="AI3" s="463" t="s">
        <v>161</v>
      </c>
      <c r="AJ3" s="462" t="s">
        <v>162</v>
      </c>
      <c r="AK3" s="462" t="s">
        <v>163</v>
      </c>
      <c r="AL3" s="461" t="s">
        <v>161</v>
      </c>
      <c r="AM3" s="462" t="s">
        <v>162</v>
      </c>
      <c r="AN3" s="464" t="s">
        <v>163</v>
      </c>
      <c r="AO3" s="465" t="s">
        <v>161</v>
      </c>
      <c r="AP3" s="462" t="s">
        <v>162</v>
      </c>
      <c r="AQ3" s="466" t="s">
        <v>163</v>
      </c>
    </row>
    <row r="4" spans="1:47" s="4" customFormat="1" ht="20.25" customHeight="1" thickBot="1" x14ac:dyDescent="0.25">
      <c r="B4" s="76" t="s">
        <v>115</v>
      </c>
      <c r="C4" s="298"/>
      <c r="D4" s="58"/>
      <c r="E4" s="58"/>
      <c r="F4" s="58"/>
      <c r="G4" s="58"/>
      <c r="H4" s="57"/>
      <c r="I4" s="59"/>
      <c r="J4" s="59"/>
      <c r="K4" s="59"/>
      <c r="L4" s="60"/>
      <c r="M4" s="60"/>
      <c r="N4" s="59"/>
      <c r="O4" s="59"/>
      <c r="P4" s="61"/>
      <c r="Q4" s="59"/>
      <c r="R4" s="59"/>
      <c r="S4" s="61"/>
      <c r="T4" s="63"/>
      <c r="U4" s="59"/>
      <c r="V4" s="59"/>
      <c r="W4" s="59"/>
      <c r="X4" s="62"/>
      <c r="Y4" s="63"/>
      <c r="Z4" s="63"/>
      <c r="AA4" s="62"/>
      <c r="AB4" s="62"/>
      <c r="AC4" s="389"/>
      <c r="AD4" s="389"/>
      <c r="AE4" s="389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</row>
    <row r="5" spans="1:47" s="7" customFormat="1" ht="20.25" customHeight="1" x14ac:dyDescent="0.25">
      <c r="B5" s="303" t="s">
        <v>12</v>
      </c>
      <c r="C5" s="299"/>
      <c r="D5" s="38"/>
      <c r="E5" s="38"/>
      <c r="F5" s="38"/>
      <c r="G5" s="106"/>
      <c r="H5" s="111"/>
      <c r="I5" s="21">
        <v>1</v>
      </c>
      <c r="J5" s="21">
        <v>1</v>
      </c>
      <c r="K5" s="22"/>
      <c r="L5" s="23">
        <v>80</v>
      </c>
      <c r="M5" s="116">
        <v>250</v>
      </c>
      <c r="N5" s="125">
        <v>1.69</v>
      </c>
      <c r="O5" s="21">
        <v>1.69</v>
      </c>
      <c r="P5" s="22">
        <v>-0.06</v>
      </c>
      <c r="Q5" s="135">
        <v>-1.69</v>
      </c>
      <c r="R5" s="125">
        <v>3</v>
      </c>
      <c r="S5" s="17"/>
      <c r="T5" s="15"/>
      <c r="U5" s="165"/>
      <c r="V5" s="433"/>
      <c r="W5" s="438">
        <v>4</v>
      </c>
      <c r="X5" s="307"/>
      <c r="Y5" s="21"/>
      <c r="Z5" s="21"/>
      <c r="AA5" s="23"/>
      <c r="AB5" s="21"/>
      <c r="AC5" s="496">
        <v>2</v>
      </c>
      <c r="AD5" s="497">
        <v>-0.2</v>
      </c>
      <c r="AE5" s="498"/>
      <c r="AF5" s="496">
        <v>2</v>
      </c>
      <c r="AG5" s="497">
        <v>-0.2</v>
      </c>
      <c r="AH5" s="497">
        <v>2</v>
      </c>
      <c r="AI5" s="497">
        <v>2</v>
      </c>
      <c r="AJ5" s="497">
        <v>-0.2</v>
      </c>
      <c r="AK5" s="499">
        <v>2</v>
      </c>
      <c r="AL5" s="496">
        <v>2</v>
      </c>
      <c r="AM5" s="497">
        <v>-0.2</v>
      </c>
      <c r="AN5" s="497">
        <v>-2</v>
      </c>
      <c r="AO5" s="497">
        <v>2</v>
      </c>
      <c r="AP5" s="497">
        <v>-0.2</v>
      </c>
      <c r="AQ5" s="497">
        <v>-2</v>
      </c>
      <c r="AR5" s="6"/>
      <c r="AS5" s="6"/>
      <c r="AT5" s="6"/>
      <c r="AU5" s="6"/>
    </row>
    <row r="6" spans="1:47" s="7" customFormat="1" ht="20.25" customHeight="1" x14ac:dyDescent="0.25">
      <c r="B6" s="304" t="s">
        <v>116</v>
      </c>
      <c r="C6" s="300"/>
      <c r="D6" s="38"/>
      <c r="E6" s="38"/>
      <c r="F6" s="38"/>
      <c r="G6" s="106"/>
      <c r="H6" s="111"/>
      <c r="I6" s="24">
        <v>0.4</v>
      </c>
      <c r="J6" s="24">
        <v>0.4</v>
      </c>
      <c r="K6" s="25"/>
      <c r="L6" s="26">
        <v>40</v>
      </c>
      <c r="M6" s="117">
        <v>150</v>
      </c>
      <c r="N6" s="126">
        <v>0.8</v>
      </c>
      <c r="O6" s="24">
        <v>0.8</v>
      </c>
      <c r="P6" s="25">
        <v>-0.03</v>
      </c>
      <c r="Q6" s="136">
        <v>-0.8</v>
      </c>
      <c r="R6" s="126">
        <v>1.5</v>
      </c>
      <c r="S6" s="17"/>
      <c r="T6" s="15"/>
      <c r="U6" s="166"/>
      <c r="V6" s="434"/>
      <c r="W6" s="439">
        <v>2</v>
      </c>
      <c r="X6" s="308"/>
      <c r="Y6" s="24"/>
      <c r="Z6" s="24"/>
      <c r="AA6" s="26"/>
      <c r="AB6" s="24"/>
      <c r="AC6" s="500">
        <v>1</v>
      </c>
      <c r="AD6" s="501">
        <v>-0.1</v>
      </c>
      <c r="AE6" s="502"/>
      <c r="AF6" s="500">
        <v>1</v>
      </c>
      <c r="AG6" s="501">
        <v>-0.1</v>
      </c>
      <c r="AH6" s="501">
        <v>1</v>
      </c>
      <c r="AI6" s="501">
        <v>1</v>
      </c>
      <c r="AJ6" s="501">
        <v>-0.1</v>
      </c>
      <c r="AK6" s="503">
        <v>1</v>
      </c>
      <c r="AL6" s="500">
        <v>1</v>
      </c>
      <c r="AM6" s="501">
        <v>-0.1</v>
      </c>
      <c r="AN6" s="501">
        <v>-1</v>
      </c>
      <c r="AO6" s="501">
        <v>1</v>
      </c>
      <c r="AP6" s="501">
        <v>-0.1</v>
      </c>
      <c r="AQ6" s="501">
        <v>-1</v>
      </c>
      <c r="AR6" s="6"/>
      <c r="AS6" s="6"/>
      <c r="AT6" s="6"/>
      <c r="AU6" s="6"/>
    </row>
    <row r="7" spans="1:47" s="7" customFormat="1" ht="20.25" customHeight="1" x14ac:dyDescent="0.25">
      <c r="B7" s="305" t="s">
        <v>117</v>
      </c>
      <c r="C7" s="301"/>
      <c r="D7" s="38"/>
      <c r="E7" s="38"/>
      <c r="F7" s="38"/>
      <c r="G7" s="106"/>
      <c r="H7" s="111"/>
      <c r="I7" s="24">
        <v>-0.4</v>
      </c>
      <c r="J7" s="24">
        <v>-0.4</v>
      </c>
      <c r="K7" s="24">
        <v>0.39</v>
      </c>
      <c r="L7" s="26">
        <v>-40</v>
      </c>
      <c r="M7" s="117">
        <v>-150</v>
      </c>
      <c r="N7" s="126">
        <v>-0.8</v>
      </c>
      <c r="O7" s="24">
        <v>-0.8</v>
      </c>
      <c r="P7" s="25">
        <v>0.04</v>
      </c>
      <c r="Q7" s="136">
        <v>0.8</v>
      </c>
      <c r="R7" s="126">
        <v>-1.5</v>
      </c>
      <c r="S7" s="17"/>
      <c r="T7" s="15"/>
      <c r="U7" s="166"/>
      <c r="V7" s="434">
        <v>-100</v>
      </c>
      <c r="W7" s="439">
        <v>-2</v>
      </c>
      <c r="X7" s="308"/>
      <c r="Y7" s="24"/>
      <c r="Z7" s="24"/>
      <c r="AA7" s="26"/>
      <c r="AB7" s="24"/>
      <c r="AC7" s="500">
        <v>-1</v>
      </c>
      <c r="AD7" s="501">
        <v>0.1</v>
      </c>
      <c r="AE7" s="502"/>
      <c r="AF7" s="500">
        <v>-1</v>
      </c>
      <c r="AG7" s="501">
        <v>0.1</v>
      </c>
      <c r="AH7" s="501">
        <v>-1</v>
      </c>
      <c r="AI7" s="501">
        <v>-1</v>
      </c>
      <c r="AJ7" s="501">
        <v>0.1</v>
      </c>
      <c r="AK7" s="503">
        <v>-1</v>
      </c>
      <c r="AL7" s="500">
        <v>-1</v>
      </c>
      <c r="AM7" s="501">
        <v>0.1</v>
      </c>
      <c r="AN7" s="501">
        <v>1</v>
      </c>
      <c r="AO7" s="501">
        <v>-1</v>
      </c>
      <c r="AP7" s="501">
        <v>0.1</v>
      </c>
      <c r="AQ7" s="501">
        <v>1</v>
      </c>
      <c r="AR7" s="6"/>
      <c r="AS7" s="6"/>
      <c r="AT7" s="6"/>
      <c r="AU7" s="6"/>
    </row>
    <row r="8" spans="1:47" s="7" customFormat="1" ht="20.25" customHeight="1" thickBot="1" x14ac:dyDescent="0.3">
      <c r="B8" s="306" t="s">
        <v>2</v>
      </c>
      <c r="C8" s="302"/>
      <c r="D8" s="39"/>
      <c r="E8" s="39"/>
      <c r="F8" s="39"/>
      <c r="G8" s="107"/>
      <c r="H8" s="112"/>
      <c r="I8" s="27">
        <v>-1</v>
      </c>
      <c r="J8" s="27">
        <v>-1</v>
      </c>
      <c r="K8" s="28"/>
      <c r="L8" s="29">
        <v>-80</v>
      </c>
      <c r="M8" s="118">
        <v>-250</v>
      </c>
      <c r="N8" s="127">
        <v>-1.69</v>
      </c>
      <c r="O8" s="27">
        <v>-1.69</v>
      </c>
      <c r="P8" s="28">
        <v>7.0000000000000007E-2</v>
      </c>
      <c r="Q8" s="135">
        <v>1.69</v>
      </c>
      <c r="R8" s="127">
        <v>-3</v>
      </c>
      <c r="S8" s="30"/>
      <c r="T8" s="31"/>
      <c r="U8" s="167"/>
      <c r="V8" s="435"/>
      <c r="W8" s="440">
        <v>-4</v>
      </c>
      <c r="X8" s="309"/>
      <c r="Y8" s="27"/>
      <c r="Z8" s="27"/>
      <c r="AA8" s="29"/>
      <c r="AB8" s="27"/>
      <c r="AC8" s="504">
        <v>-2</v>
      </c>
      <c r="AD8" s="505">
        <v>0.2</v>
      </c>
      <c r="AE8" s="506"/>
      <c r="AF8" s="504">
        <v>-2</v>
      </c>
      <c r="AG8" s="505">
        <v>0.2</v>
      </c>
      <c r="AH8" s="505">
        <v>-2</v>
      </c>
      <c r="AI8" s="505">
        <v>-2</v>
      </c>
      <c r="AJ8" s="505">
        <v>0.2</v>
      </c>
      <c r="AK8" s="507">
        <v>-2</v>
      </c>
      <c r="AL8" s="504">
        <v>-2</v>
      </c>
      <c r="AM8" s="505">
        <v>0.2</v>
      </c>
      <c r="AN8" s="505">
        <v>2</v>
      </c>
      <c r="AO8" s="505">
        <v>-2</v>
      </c>
      <c r="AP8" s="505">
        <v>0.2</v>
      </c>
      <c r="AQ8" s="505">
        <v>2</v>
      </c>
      <c r="AR8" s="6"/>
      <c r="AS8" s="6"/>
      <c r="AT8" s="6"/>
      <c r="AU8" s="6"/>
    </row>
    <row r="9" spans="1:47" s="10" customFormat="1" ht="20.25" customHeight="1" thickBot="1" x14ac:dyDescent="0.25">
      <c r="B9" s="99" t="s">
        <v>1</v>
      </c>
      <c r="C9" s="100"/>
      <c r="D9" s="101"/>
      <c r="E9" s="101"/>
      <c r="F9" s="101"/>
      <c r="G9" s="108"/>
      <c r="H9" s="113"/>
      <c r="I9" s="102" t="e">
        <f>ROUND((AVERAGE('RW 1st Year Data'!I16:I19)),1)</f>
        <v>#DIV/0!</v>
      </c>
      <c r="J9" s="102" t="e">
        <f>ROUND((AVERAGE('RW 1st Year Data'!J16:J19)),1)</f>
        <v>#DIV/0!</v>
      </c>
      <c r="K9" s="102" t="e">
        <f>ROUND((AVERAGE('RW 1st Year Data'!K16:K19)),1)</f>
        <v>#DIV/0!</v>
      </c>
      <c r="L9" s="103" t="e">
        <f>MROUND((AVERAGE('RW 1st Year Data'!L16:L19)),5)</f>
        <v>#DIV/0!</v>
      </c>
      <c r="M9" s="119" t="e">
        <f>MROUND((AVERAGE('RW 1st Year Data'!M16:M19)),5)</f>
        <v>#DIV/0!</v>
      </c>
      <c r="N9" s="128" t="e">
        <f>ROUND((AVERAGE('RW 1st Year Data'!N16:N19)),1)</f>
        <v>#DIV/0!</v>
      </c>
      <c r="O9" s="102" t="e">
        <f>ROUND((AVERAGE('RW 1st Year Data'!O16:O19)),1)</f>
        <v>#DIV/0!</v>
      </c>
      <c r="P9" s="104" t="e">
        <f>ROUND((AVERAGE('RW 1st Year Data'!P16:P19)),2)</f>
        <v>#DIV/0!</v>
      </c>
      <c r="Q9" s="137" t="e">
        <f>ROUND((AVERAGE('RW 1st Year Data'!Q16:Q19)),1)</f>
        <v>#DIV/0!</v>
      </c>
      <c r="R9" s="128" t="e">
        <f>ROUND((AVERAGE('RW 1st Year Data'!R16:R19)),1)</f>
        <v>#DIV/0!</v>
      </c>
      <c r="S9" s="104" t="e">
        <f>MROUND((AVERAGE('RW 1st Year Data'!S16:S19)),0.25)</f>
        <v>#DIV/0!</v>
      </c>
      <c r="T9" s="102" t="e">
        <f>MROUND((AVERAGE('RW 1st Year Data'!T16:T19)),0.5)</f>
        <v>#DIV/0!</v>
      </c>
      <c r="U9" s="101" t="e">
        <f>ROUND((AVERAGE('RW 1st Year Data'!U16:U19)),0)</f>
        <v>#DIV/0!</v>
      </c>
      <c r="V9" s="101" t="e">
        <f>ROUND((AVERAGE('RW 1st Year Data'!V16:V19)),0)</f>
        <v>#DIV/0!</v>
      </c>
      <c r="W9" s="175" t="e">
        <f>ROUND((AVERAGE('RW 1st Year Data'!W16:W19)),1)</f>
        <v>#DIV/0!</v>
      </c>
      <c r="X9" s="141" t="e">
        <f>ROUND((AVERAGE('RW 1st Year Data'!X16:X19)),0)</f>
        <v>#DIV/0!</v>
      </c>
      <c r="Y9" s="102" t="e">
        <f>ROUND((AVERAGE('RW 1st Year Data'!Y16:Y19)),1)</f>
        <v>#DIV/0!</v>
      </c>
      <c r="Z9" s="102" t="e">
        <f>ROUND((AVERAGE('RW 1st Year Data'!Z16:Z19)),1)</f>
        <v>#DIV/0!</v>
      </c>
      <c r="AA9" s="103" t="e">
        <f>MROUND((AVERAGE('RW 1st Year Data'!AA16:AA19)),5)</f>
        <v>#DIV/0!</v>
      </c>
      <c r="AB9" s="102" t="e">
        <f>ROUND((AVERAGE('RW 1st Year Data'!AB16:AB19)),1)</f>
        <v>#DIV/0!</v>
      </c>
      <c r="AC9" s="508" t="e">
        <f>AVERAGE(AC16:AC19)</f>
        <v>#DIV/0!</v>
      </c>
      <c r="AD9" s="508" t="e">
        <f t="shared" ref="AD9:AQ9" si="0">AVERAGE(AD16:AD19)</f>
        <v>#DIV/0!</v>
      </c>
      <c r="AE9" s="508" t="e">
        <f t="shared" si="0"/>
        <v>#DIV/0!</v>
      </c>
      <c r="AF9" s="508" t="e">
        <f t="shared" si="0"/>
        <v>#DIV/0!</v>
      </c>
      <c r="AG9" s="508" t="e">
        <f t="shared" si="0"/>
        <v>#DIV/0!</v>
      </c>
      <c r="AH9" s="508" t="e">
        <f t="shared" si="0"/>
        <v>#DIV/0!</v>
      </c>
      <c r="AI9" s="508" t="e">
        <f t="shared" si="0"/>
        <v>#DIV/0!</v>
      </c>
      <c r="AJ9" s="508" t="e">
        <f t="shared" si="0"/>
        <v>#DIV/0!</v>
      </c>
      <c r="AK9" s="508" t="e">
        <f t="shared" si="0"/>
        <v>#DIV/0!</v>
      </c>
      <c r="AL9" s="508" t="e">
        <f t="shared" si="0"/>
        <v>#DIV/0!</v>
      </c>
      <c r="AM9" s="508" t="e">
        <f t="shared" si="0"/>
        <v>#DIV/0!</v>
      </c>
      <c r="AN9" s="508" t="e">
        <f t="shared" si="0"/>
        <v>#DIV/0!</v>
      </c>
      <c r="AO9" s="508" t="e">
        <f t="shared" si="0"/>
        <v>#DIV/0!</v>
      </c>
      <c r="AP9" s="508" t="e">
        <f t="shared" si="0"/>
        <v>#DIV/0!</v>
      </c>
      <c r="AQ9" s="508" t="e">
        <f t="shared" si="0"/>
        <v>#DIV/0!</v>
      </c>
      <c r="AR9" s="5"/>
      <c r="AS9" s="5"/>
      <c r="AT9" s="5"/>
      <c r="AU9" s="5"/>
    </row>
    <row r="10" spans="1:47" s="6" customFormat="1" ht="20.25" customHeight="1" thickBot="1" x14ac:dyDescent="0.25">
      <c r="B10" s="84" t="s">
        <v>34</v>
      </c>
      <c r="C10" s="82"/>
      <c r="D10" s="65"/>
      <c r="E10" s="65"/>
      <c r="F10" s="65"/>
      <c r="G10" s="65"/>
      <c r="H10" s="64"/>
      <c r="I10" s="66"/>
      <c r="J10" s="66"/>
      <c r="K10" s="66"/>
      <c r="L10" s="67"/>
      <c r="M10" s="67"/>
      <c r="N10" s="66"/>
      <c r="O10" s="66"/>
      <c r="P10" s="68"/>
      <c r="Q10" s="66"/>
      <c r="R10" s="66"/>
      <c r="S10" s="68"/>
      <c r="T10" s="66"/>
      <c r="U10" s="168"/>
      <c r="V10" s="168"/>
      <c r="W10" s="168"/>
      <c r="X10" s="67"/>
      <c r="Y10" s="66"/>
      <c r="Z10" s="66"/>
      <c r="AA10" s="67"/>
      <c r="AB10" s="66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8"/>
      <c r="AS10" s="8"/>
    </row>
    <row r="11" spans="1:47" s="6" customFormat="1" ht="20.25" customHeight="1" x14ac:dyDescent="0.2">
      <c r="B11" s="303" t="s">
        <v>12</v>
      </c>
      <c r="C11" s="299"/>
      <c r="D11" s="40"/>
      <c r="E11" s="40"/>
      <c r="F11" s="40"/>
      <c r="G11" s="109"/>
      <c r="H11" s="114"/>
      <c r="I11" s="32" t="e">
        <f t="shared" ref="I11:J14" si="1">I$9+I5</f>
        <v>#DIV/0!</v>
      </c>
      <c r="J11" s="32" t="e">
        <f t="shared" si="1"/>
        <v>#DIV/0!</v>
      </c>
      <c r="K11" s="32"/>
      <c r="L11" s="33" t="e">
        <f t="shared" ref="L11:N14" si="2">L$9+L5</f>
        <v>#DIV/0!</v>
      </c>
      <c r="M11" s="120" t="e">
        <f>M$9+M5</f>
        <v>#DIV/0!</v>
      </c>
      <c r="N11" s="129" t="e">
        <f t="shared" si="2"/>
        <v>#DIV/0!</v>
      </c>
      <c r="O11" s="32" t="e">
        <f t="shared" ref="O11:Q14" si="3">O$9+O5</f>
        <v>#DIV/0!</v>
      </c>
      <c r="P11" s="34" t="e">
        <f t="shared" si="3"/>
        <v>#DIV/0!</v>
      </c>
      <c r="Q11" s="135" t="e">
        <f t="shared" si="3"/>
        <v>#DIV/0!</v>
      </c>
      <c r="R11" s="129" t="e">
        <f>R$9+R5</f>
        <v>#DIV/0!</v>
      </c>
      <c r="S11" s="34"/>
      <c r="T11" s="32"/>
      <c r="U11" s="165"/>
      <c r="V11" s="436"/>
      <c r="W11" s="441" t="e">
        <f t="shared" ref="W11:X14" si="4">W$9+W5</f>
        <v>#DIV/0!</v>
      </c>
      <c r="X11" s="142" t="e">
        <f t="shared" si="4"/>
        <v>#DIV/0!</v>
      </c>
      <c r="Y11" s="32"/>
      <c r="Z11" s="32"/>
      <c r="AA11" s="33" t="e">
        <f>AA$9+AA5</f>
        <v>#DIV/0!</v>
      </c>
      <c r="AB11" s="583"/>
      <c r="AC11" s="575" t="e">
        <f>AC5+AC$9</f>
        <v>#DIV/0!</v>
      </c>
      <c r="AD11" s="575" t="e">
        <f t="shared" ref="AD11:AQ11" si="5">AD5+AD$9</f>
        <v>#DIV/0!</v>
      </c>
      <c r="AE11" s="581" t="e">
        <f t="shared" si="5"/>
        <v>#DIV/0!</v>
      </c>
      <c r="AF11" s="510" t="e">
        <f t="shared" si="5"/>
        <v>#DIV/0!</v>
      </c>
      <c r="AG11" s="582" t="e">
        <f t="shared" si="5"/>
        <v>#DIV/0!</v>
      </c>
      <c r="AH11" s="582" t="e">
        <f t="shared" si="5"/>
        <v>#DIV/0!</v>
      </c>
      <c r="AI11" s="582" t="e">
        <f t="shared" si="5"/>
        <v>#DIV/0!</v>
      </c>
      <c r="AJ11" s="582" t="e">
        <f t="shared" si="5"/>
        <v>#DIV/0!</v>
      </c>
      <c r="AK11" s="586" t="e">
        <f t="shared" si="5"/>
        <v>#DIV/0!</v>
      </c>
      <c r="AL11" s="510" t="e">
        <f t="shared" si="5"/>
        <v>#DIV/0!</v>
      </c>
      <c r="AM11" s="582" t="e">
        <f t="shared" si="5"/>
        <v>#DIV/0!</v>
      </c>
      <c r="AN11" s="582" t="e">
        <f t="shared" si="5"/>
        <v>#DIV/0!</v>
      </c>
      <c r="AO11" s="582" t="e">
        <f t="shared" si="5"/>
        <v>#DIV/0!</v>
      </c>
      <c r="AP11" s="582" t="e">
        <f t="shared" si="5"/>
        <v>#DIV/0!</v>
      </c>
      <c r="AQ11" s="582" t="e">
        <f t="shared" si="5"/>
        <v>#DIV/0!</v>
      </c>
    </row>
    <row r="12" spans="1:47" s="6" customFormat="1" ht="20.25" customHeight="1" x14ac:dyDescent="0.2">
      <c r="B12" s="304" t="s">
        <v>116</v>
      </c>
      <c r="C12" s="300"/>
      <c r="D12" s="38"/>
      <c r="E12" s="38"/>
      <c r="F12" s="38"/>
      <c r="G12" s="106"/>
      <c r="H12" s="111"/>
      <c r="I12" s="15" t="e">
        <f t="shared" si="1"/>
        <v>#DIV/0!</v>
      </c>
      <c r="J12" s="15" t="e">
        <f t="shared" si="1"/>
        <v>#DIV/0!</v>
      </c>
      <c r="K12" s="15"/>
      <c r="L12" s="16" t="e">
        <f t="shared" si="2"/>
        <v>#DIV/0!</v>
      </c>
      <c r="M12" s="121" t="e">
        <f>M$9+M6</f>
        <v>#DIV/0!</v>
      </c>
      <c r="N12" s="130" t="e">
        <f t="shared" si="2"/>
        <v>#DIV/0!</v>
      </c>
      <c r="O12" s="15" t="e">
        <f t="shared" si="3"/>
        <v>#DIV/0!</v>
      </c>
      <c r="P12" s="17" t="e">
        <f t="shared" si="3"/>
        <v>#DIV/0!</v>
      </c>
      <c r="Q12" s="136" t="e">
        <f t="shared" si="3"/>
        <v>#DIV/0!</v>
      </c>
      <c r="R12" s="130" t="e">
        <f>R$9+R6</f>
        <v>#DIV/0!</v>
      </c>
      <c r="S12" s="17"/>
      <c r="T12" s="15"/>
      <c r="U12" s="166"/>
      <c r="V12" s="437"/>
      <c r="W12" s="442" t="e">
        <f t="shared" si="4"/>
        <v>#DIV/0!</v>
      </c>
      <c r="X12" s="143" t="e">
        <f t="shared" si="4"/>
        <v>#DIV/0!</v>
      </c>
      <c r="Y12" s="15"/>
      <c r="Z12" s="15"/>
      <c r="AA12" s="16" t="e">
        <f>AA$9+AA6</f>
        <v>#DIV/0!</v>
      </c>
      <c r="AB12" s="574"/>
      <c r="AC12" s="587" t="e">
        <f t="shared" ref="AC12:AQ14" si="6">AC6+AC$9</f>
        <v>#DIV/0!</v>
      </c>
      <c r="AD12" s="579" t="e">
        <f t="shared" si="6"/>
        <v>#DIV/0!</v>
      </c>
      <c r="AE12" s="584" t="e">
        <f t="shared" si="6"/>
        <v>#DIV/0!</v>
      </c>
      <c r="AF12" s="587" t="e">
        <f t="shared" si="6"/>
        <v>#DIV/0!</v>
      </c>
      <c r="AG12" s="579" t="e">
        <f t="shared" si="6"/>
        <v>#DIV/0!</v>
      </c>
      <c r="AH12" s="579" t="e">
        <f t="shared" si="6"/>
        <v>#DIV/0!</v>
      </c>
      <c r="AI12" s="579" t="e">
        <f t="shared" si="6"/>
        <v>#DIV/0!</v>
      </c>
      <c r="AJ12" s="579" t="e">
        <f t="shared" si="6"/>
        <v>#DIV/0!</v>
      </c>
      <c r="AK12" s="584" t="e">
        <f t="shared" si="6"/>
        <v>#DIV/0!</v>
      </c>
      <c r="AL12" s="587" t="e">
        <f t="shared" si="6"/>
        <v>#DIV/0!</v>
      </c>
      <c r="AM12" s="579" t="e">
        <f t="shared" si="6"/>
        <v>#DIV/0!</v>
      </c>
      <c r="AN12" s="579" t="e">
        <f t="shared" si="6"/>
        <v>#DIV/0!</v>
      </c>
      <c r="AO12" s="579" t="e">
        <f t="shared" si="6"/>
        <v>#DIV/0!</v>
      </c>
      <c r="AP12" s="579" t="e">
        <f t="shared" si="6"/>
        <v>#DIV/0!</v>
      </c>
      <c r="AQ12" s="579" t="e">
        <f t="shared" si="6"/>
        <v>#DIV/0!</v>
      </c>
    </row>
    <row r="13" spans="1:47" s="6" customFormat="1" ht="20.25" customHeight="1" x14ac:dyDescent="0.2">
      <c r="B13" s="305" t="s">
        <v>117</v>
      </c>
      <c r="C13" s="301"/>
      <c r="D13" s="38"/>
      <c r="E13" s="38"/>
      <c r="F13" s="38"/>
      <c r="G13" s="106"/>
      <c r="H13" s="111"/>
      <c r="I13" s="15" t="e">
        <f t="shared" si="1"/>
        <v>#DIV/0!</v>
      </c>
      <c r="J13" s="15" t="e">
        <f t="shared" si="1"/>
        <v>#DIV/0!</v>
      </c>
      <c r="K13" s="18" t="e">
        <f>K$9+K7</f>
        <v>#DIV/0!</v>
      </c>
      <c r="L13" s="16" t="e">
        <f t="shared" si="2"/>
        <v>#DIV/0!</v>
      </c>
      <c r="M13" s="121" t="e">
        <f>M$9+M7</f>
        <v>#DIV/0!</v>
      </c>
      <c r="N13" s="130" t="e">
        <f t="shared" si="2"/>
        <v>#DIV/0!</v>
      </c>
      <c r="O13" s="15" t="e">
        <f t="shared" si="3"/>
        <v>#DIV/0!</v>
      </c>
      <c r="P13" s="17" t="e">
        <f t="shared" si="3"/>
        <v>#DIV/0!</v>
      </c>
      <c r="Q13" s="136" t="e">
        <f t="shared" si="3"/>
        <v>#DIV/0!</v>
      </c>
      <c r="R13" s="130" t="e">
        <f>R$9+R7</f>
        <v>#DIV/0!</v>
      </c>
      <c r="S13" s="17"/>
      <c r="T13" s="15"/>
      <c r="U13" s="166"/>
      <c r="V13" s="437" t="e">
        <f>V9+V7</f>
        <v>#DIV/0!</v>
      </c>
      <c r="W13" s="442" t="e">
        <f t="shared" si="4"/>
        <v>#DIV/0!</v>
      </c>
      <c r="X13" s="143" t="e">
        <f t="shared" si="4"/>
        <v>#DIV/0!</v>
      </c>
      <c r="Y13" s="15"/>
      <c r="Z13" s="15"/>
      <c r="AA13" s="16" t="e">
        <f>AA$9+AA7</f>
        <v>#DIV/0!</v>
      </c>
      <c r="AB13" s="574"/>
      <c r="AC13" s="587" t="e">
        <f t="shared" si="6"/>
        <v>#DIV/0!</v>
      </c>
      <c r="AD13" s="579" t="e">
        <f t="shared" si="6"/>
        <v>#DIV/0!</v>
      </c>
      <c r="AE13" s="584" t="e">
        <f t="shared" si="6"/>
        <v>#DIV/0!</v>
      </c>
      <c r="AF13" s="587" t="e">
        <f t="shared" si="6"/>
        <v>#DIV/0!</v>
      </c>
      <c r="AG13" s="579" t="e">
        <f t="shared" si="6"/>
        <v>#DIV/0!</v>
      </c>
      <c r="AH13" s="579" t="e">
        <f t="shared" si="6"/>
        <v>#DIV/0!</v>
      </c>
      <c r="AI13" s="579" t="e">
        <f t="shared" si="6"/>
        <v>#DIV/0!</v>
      </c>
      <c r="AJ13" s="579" t="e">
        <f t="shared" si="6"/>
        <v>#DIV/0!</v>
      </c>
      <c r="AK13" s="584" t="e">
        <f t="shared" si="6"/>
        <v>#DIV/0!</v>
      </c>
      <c r="AL13" s="587" t="e">
        <f t="shared" si="6"/>
        <v>#DIV/0!</v>
      </c>
      <c r="AM13" s="579" t="e">
        <f t="shared" si="6"/>
        <v>#DIV/0!</v>
      </c>
      <c r="AN13" s="579" t="e">
        <f t="shared" si="6"/>
        <v>#DIV/0!</v>
      </c>
      <c r="AO13" s="579" t="e">
        <f t="shared" si="6"/>
        <v>#DIV/0!</v>
      </c>
      <c r="AP13" s="579" t="e">
        <f t="shared" si="6"/>
        <v>#DIV/0!</v>
      </c>
      <c r="AQ13" s="579" t="e">
        <f t="shared" si="6"/>
        <v>#DIV/0!</v>
      </c>
    </row>
    <row r="14" spans="1:47" s="8" customFormat="1" ht="20.25" customHeight="1" thickBot="1" x14ac:dyDescent="0.25">
      <c r="B14" s="306" t="s">
        <v>2</v>
      </c>
      <c r="C14" s="302"/>
      <c r="D14" s="39"/>
      <c r="E14" s="39"/>
      <c r="F14" s="39"/>
      <c r="G14" s="107"/>
      <c r="H14" s="112"/>
      <c r="I14" s="35" t="e">
        <f t="shared" si="1"/>
        <v>#DIV/0!</v>
      </c>
      <c r="J14" s="35" t="e">
        <f t="shared" si="1"/>
        <v>#DIV/0!</v>
      </c>
      <c r="K14" s="35"/>
      <c r="L14" s="36" t="e">
        <f t="shared" si="2"/>
        <v>#DIV/0!</v>
      </c>
      <c r="M14" s="122" t="e">
        <f>M$9+M8</f>
        <v>#DIV/0!</v>
      </c>
      <c r="N14" s="131" t="e">
        <f t="shared" si="2"/>
        <v>#DIV/0!</v>
      </c>
      <c r="O14" s="35" t="e">
        <f t="shared" si="3"/>
        <v>#DIV/0!</v>
      </c>
      <c r="P14" s="37" t="e">
        <f t="shared" si="3"/>
        <v>#DIV/0!</v>
      </c>
      <c r="Q14" s="135" t="e">
        <f t="shared" si="3"/>
        <v>#DIV/0!</v>
      </c>
      <c r="R14" s="131" t="e">
        <f>R$9+R8</f>
        <v>#DIV/0!</v>
      </c>
      <c r="S14" s="37"/>
      <c r="T14" s="35"/>
      <c r="U14" s="169"/>
      <c r="V14" s="36"/>
      <c r="W14" s="443" t="e">
        <f>W$9+W8</f>
        <v>#DIV/0!</v>
      </c>
      <c r="X14" s="144" t="e">
        <f t="shared" si="4"/>
        <v>#DIV/0!</v>
      </c>
      <c r="Y14" s="35"/>
      <c r="Z14" s="35"/>
      <c r="AA14" s="36" t="e">
        <f>AA$9+AA8</f>
        <v>#DIV/0!</v>
      </c>
      <c r="AB14" s="443"/>
      <c r="AC14" s="588" t="e">
        <f t="shared" si="6"/>
        <v>#DIV/0!</v>
      </c>
      <c r="AD14" s="580" t="e">
        <f t="shared" si="6"/>
        <v>#DIV/0!</v>
      </c>
      <c r="AE14" s="585" t="e">
        <f t="shared" si="6"/>
        <v>#DIV/0!</v>
      </c>
      <c r="AF14" s="588" t="e">
        <f t="shared" si="6"/>
        <v>#DIV/0!</v>
      </c>
      <c r="AG14" s="580" t="e">
        <f t="shared" si="6"/>
        <v>#DIV/0!</v>
      </c>
      <c r="AH14" s="580" t="e">
        <f t="shared" si="6"/>
        <v>#DIV/0!</v>
      </c>
      <c r="AI14" s="580" t="e">
        <f t="shared" si="6"/>
        <v>#DIV/0!</v>
      </c>
      <c r="AJ14" s="580" t="e">
        <f t="shared" si="6"/>
        <v>#DIV/0!</v>
      </c>
      <c r="AK14" s="585" t="e">
        <f t="shared" si="6"/>
        <v>#DIV/0!</v>
      </c>
      <c r="AL14" s="588" t="e">
        <f t="shared" si="6"/>
        <v>#DIV/0!</v>
      </c>
      <c r="AM14" s="580" t="e">
        <f t="shared" si="6"/>
        <v>#DIV/0!</v>
      </c>
      <c r="AN14" s="580" t="e">
        <f t="shared" si="6"/>
        <v>#DIV/0!</v>
      </c>
      <c r="AO14" s="580" t="e">
        <f t="shared" si="6"/>
        <v>#DIV/0!</v>
      </c>
      <c r="AP14" s="580" t="e">
        <f t="shared" si="6"/>
        <v>#DIV/0!</v>
      </c>
      <c r="AQ14" s="580" t="e">
        <f t="shared" si="6"/>
        <v>#DIV/0!</v>
      </c>
    </row>
    <row r="15" spans="1:47" s="9" customFormat="1" ht="20.25" customHeight="1" thickBot="1" x14ac:dyDescent="0.25">
      <c r="B15" s="310" t="s">
        <v>35</v>
      </c>
      <c r="C15" s="83"/>
      <c r="D15" s="65"/>
      <c r="E15" s="65"/>
      <c r="F15" s="65"/>
      <c r="G15" s="65"/>
      <c r="H15" s="69"/>
      <c r="I15" s="70"/>
      <c r="J15" s="70"/>
      <c r="K15" s="70"/>
      <c r="L15" s="71"/>
      <c r="M15" s="72"/>
      <c r="N15" s="73"/>
      <c r="O15" s="73"/>
      <c r="P15" s="74"/>
      <c r="Q15" s="70"/>
      <c r="R15" s="70"/>
      <c r="S15" s="74"/>
      <c r="T15" s="70"/>
      <c r="U15" s="170"/>
      <c r="V15" s="170"/>
      <c r="W15" s="170"/>
      <c r="X15" s="71"/>
      <c r="Y15" s="70"/>
      <c r="Z15" s="70"/>
      <c r="AA15" s="71"/>
      <c r="AB15" s="71"/>
      <c r="AC15" s="576"/>
      <c r="AD15" s="577"/>
      <c r="AE15" s="576"/>
      <c r="AF15" s="578"/>
      <c r="AG15" s="578"/>
      <c r="AH15" s="578"/>
      <c r="AI15" s="578"/>
      <c r="AJ15" s="578"/>
      <c r="AK15" s="578"/>
      <c r="AL15" s="578"/>
      <c r="AM15" s="578"/>
      <c r="AN15" s="578"/>
      <c r="AO15" s="578"/>
      <c r="AP15" s="578"/>
      <c r="AQ15" s="578"/>
      <c r="AR15" s="75"/>
    </row>
    <row r="16" spans="1:47" s="8" customFormat="1" ht="20.25" customHeight="1" x14ac:dyDescent="0.25">
      <c r="A16" s="75"/>
      <c r="B16" s="88" t="s">
        <v>158</v>
      </c>
      <c r="C16" s="89" t="s">
        <v>38</v>
      </c>
      <c r="D16" s="90"/>
      <c r="E16" s="90"/>
      <c r="F16" s="90"/>
      <c r="G16" s="110"/>
      <c r="H16" s="453"/>
      <c r="I16" s="91"/>
      <c r="J16" s="91"/>
      <c r="K16" s="91"/>
      <c r="L16" s="92"/>
      <c r="M16" s="123"/>
      <c r="N16" s="132"/>
      <c r="O16" s="91"/>
      <c r="P16" s="94"/>
      <c r="Q16" s="138"/>
      <c r="R16" s="132"/>
      <c r="S16" s="94"/>
      <c r="T16" s="91"/>
      <c r="U16" s="93"/>
      <c r="V16" s="93"/>
      <c r="W16" s="445"/>
      <c r="X16" s="145"/>
      <c r="Y16" s="91"/>
      <c r="Z16" s="91"/>
      <c r="AA16" s="93"/>
      <c r="AB16" s="95"/>
      <c r="AC16" s="553"/>
      <c r="AD16" s="554"/>
      <c r="AE16" s="567"/>
      <c r="AF16" s="553"/>
      <c r="AG16" s="554"/>
      <c r="AH16" s="554"/>
      <c r="AI16" s="554"/>
      <c r="AJ16" s="554"/>
      <c r="AK16" s="567"/>
      <c r="AL16" s="571"/>
      <c r="AM16" s="555"/>
      <c r="AN16" s="555"/>
      <c r="AO16" s="555"/>
      <c r="AP16" s="555"/>
      <c r="AQ16" s="556"/>
    </row>
    <row r="17" spans="1:141" s="8" customFormat="1" ht="20.25" customHeight="1" x14ac:dyDescent="0.25">
      <c r="A17" s="75"/>
      <c r="B17" s="88" t="s">
        <v>40</v>
      </c>
      <c r="C17" s="89" t="s">
        <v>39</v>
      </c>
      <c r="D17" s="90"/>
      <c r="E17" s="90"/>
      <c r="F17" s="90"/>
      <c r="G17" s="110"/>
      <c r="H17" s="453"/>
      <c r="I17" s="91"/>
      <c r="J17" s="91"/>
      <c r="K17" s="91"/>
      <c r="L17" s="92"/>
      <c r="M17" s="123"/>
      <c r="N17" s="132"/>
      <c r="O17" s="91"/>
      <c r="P17" s="94"/>
      <c r="Q17" s="138"/>
      <c r="R17" s="132"/>
      <c r="S17" s="94"/>
      <c r="T17" s="91"/>
      <c r="U17" s="93"/>
      <c r="V17" s="123"/>
      <c r="W17" s="552"/>
      <c r="X17" s="145"/>
      <c r="Y17" s="91"/>
      <c r="Z17" s="91"/>
      <c r="AA17" s="93"/>
      <c r="AB17" s="91"/>
      <c r="AC17" s="557"/>
      <c r="AD17" s="558"/>
      <c r="AE17" s="568"/>
      <c r="AF17" s="557"/>
      <c r="AG17" s="558"/>
      <c r="AH17" s="558"/>
      <c r="AI17" s="558"/>
      <c r="AJ17" s="558"/>
      <c r="AK17" s="568"/>
      <c r="AL17" s="572"/>
      <c r="AM17" s="559"/>
      <c r="AN17" s="559"/>
      <c r="AO17" s="559"/>
      <c r="AP17" s="559"/>
      <c r="AQ17" s="560"/>
    </row>
    <row r="18" spans="1:141" s="8" customFormat="1" ht="20.25" customHeight="1" x14ac:dyDescent="0.25">
      <c r="A18" s="75"/>
      <c r="B18" s="88" t="s">
        <v>159</v>
      </c>
      <c r="C18" s="89" t="s">
        <v>160</v>
      </c>
      <c r="D18" s="90"/>
      <c r="E18" s="90"/>
      <c r="F18" s="90"/>
      <c r="G18" s="110"/>
      <c r="H18" s="453"/>
      <c r="I18" s="91"/>
      <c r="J18" s="91"/>
      <c r="K18" s="91"/>
      <c r="L18" s="92"/>
      <c r="M18" s="123"/>
      <c r="N18" s="132"/>
      <c r="O18" s="91"/>
      <c r="P18" s="94"/>
      <c r="Q18" s="138"/>
      <c r="R18" s="132"/>
      <c r="S18" s="94"/>
      <c r="T18" s="91"/>
      <c r="U18" s="93"/>
      <c r="V18" s="93"/>
      <c r="W18" s="138"/>
      <c r="X18" s="145"/>
      <c r="Y18" s="91"/>
      <c r="Z18" s="91"/>
      <c r="AA18" s="93"/>
      <c r="AB18" s="91"/>
      <c r="AC18" s="557"/>
      <c r="AD18" s="558"/>
      <c r="AE18" s="568"/>
      <c r="AF18" s="557"/>
      <c r="AG18" s="558"/>
      <c r="AH18" s="558"/>
      <c r="AI18" s="558"/>
      <c r="AJ18" s="558"/>
      <c r="AK18" s="568"/>
      <c r="AL18" s="572"/>
      <c r="AM18" s="559"/>
      <c r="AN18" s="559"/>
      <c r="AO18" s="559"/>
      <c r="AP18" s="559"/>
      <c r="AQ18" s="560"/>
    </row>
    <row r="19" spans="1:141" s="8" customFormat="1" ht="20.25" customHeight="1" x14ac:dyDescent="0.25">
      <c r="A19" s="75"/>
      <c r="B19" s="88" t="s">
        <v>42</v>
      </c>
      <c r="C19" s="89" t="s">
        <v>41</v>
      </c>
      <c r="D19" s="90"/>
      <c r="E19" s="90"/>
      <c r="F19" s="90"/>
      <c r="G19" s="110"/>
      <c r="H19" s="453"/>
      <c r="I19" s="91"/>
      <c r="J19" s="91"/>
      <c r="K19" s="91"/>
      <c r="L19" s="92"/>
      <c r="M19" s="123"/>
      <c r="N19" s="132"/>
      <c r="O19" s="91"/>
      <c r="P19" s="94"/>
      <c r="Q19" s="138"/>
      <c r="R19" s="132"/>
      <c r="S19" s="94"/>
      <c r="T19" s="91"/>
      <c r="U19" s="93"/>
      <c r="V19" s="93"/>
      <c r="W19" s="138"/>
      <c r="X19" s="145"/>
      <c r="Y19" s="91"/>
      <c r="Z19" s="91"/>
      <c r="AA19" s="93"/>
      <c r="AB19" s="91"/>
      <c r="AC19" s="557"/>
      <c r="AD19" s="558"/>
      <c r="AE19" s="568"/>
      <c r="AF19" s="557"/>
      <c r="AG19" s="558"/>
      <c r="AH19" s="558"/>
      <c r="AI19" s="558"/>
      <c r="AJ19" s="558"/>
      <c r="AK19" s="568"/>
      <c r="AL19" s="572"/>
      <c r="AM19" s="559"/>
      <c r="AN19" s="559"/>
      <c r="AO19" s="559"/>
      <c r="AP19" s="559"/>
      <c r="AQ19" s="560"/>
    </row>
    <row r="20" spans="1:141" s="8" customFormat="1" ht="20.25" customHeight="1" thickBot="1" x14ac:dyDescent="0.3">
      <c r="A20" s="75"/>
      <c r="B20" s="414"/>
      <c r="C20" s="415"/>
      <c r="D20" s="415"/>
      <c r="E20" s="415"/>
      <c r="F20" s="415"/>
      <c r="G20" s="416"/>
      <c r="H20" s="454"/>
      <c r="I20" s="417"/>
      <c r="J20" s="417"/>
      <c r="K20" s="417"/>
      <c r="L20" s="418"/>
      <c r="M20" s="419"/>
      <c r="N20" s="420"/>
      <c r="O20" s="417"/>
      <c r="P20" s="421"/>
      <c r="Q20" s="422"/>
      <c r="R20" s="420"/>
      <c r="S20" s="421"/>
      <c r="T20" s="417"/>
      <c r="U20" s="423"/>
      <c r="V20" s="423"/>
      <c r="W20" s="422"/>
      <c r="X20" s="424"/>
      <c r="Y20" s="417"/>
      <c r="Z20" s="417"/>
      <c r="AA20" s="423"/>
      <c r="AB20" s="417"/>
      <c r="AC20" s="494"/>
      <c r="AD20" s="561"/>
      <c r="AE20" s="569"/>
      <c r="AF20" s="494"/>
      <c r="AG20" s="561"/>
      <c r="AH20" s="561"/>
      <c r="AI20" s="561"/>
      <c r="AJ20" s="561"/>
      <c r="AK20" s="569"/>
      <c r="AL20" s="494"/>
      <c r="AM20" s="561"/>
      <c r="AN20" s="561"/>
      <c r="AO20" s="561"/>
      <c r="AP20" s="561"/>
      <c r="AQ20" s="561"/>
    </row>
    <row r="21" spans="1:141" s="8" customFormat="1" ht="20.25" customHeight="1" x14ac:dyDescent="0.25">
      <c r="A21" s="75"/>
      <c r="B21" s="408"/>
      <c r="C21" s="409"/>
      <c r="D21" s="511"/>
      <c r="E21" s="511"/>
      <c r="F21" s="511"/>
      <c r="G21" s="512"/>
      <c r="H21" s="455"/>
      <c r="I21" s="410"/>
      <c r="J21" s="410"/>
      <c r="K21" s="410"/>
      <c r="L21" s="511"/>
      <c r="M21" s="550"/>
      <c r="N21" s="411"/>
      <c r="O21" s="410"/>
      <c r="P21" s="412"/>
      <c r="Q21" s="413"/>
      <c r="R21" s="411"/>
      <c r="S21" s="412"/>
      <c r="T21" s="410"/>
      <c r="U21" s="105"/>
      <c r="V21" s="105"/>
      <c r="W21" s="413"/>
      <c r="X21" s="551"/>
      <c r="Y21" s="410"/>
      <c r="Z21" s="410"/>
      <c r="AA21" s="105"/>
      <c r="AB21" s="410"/>
      <c r="AC21" s="562"/>
      <c r="AD21" s="563"/>
      <c r="AE21" s="570"/>
      <c r="AF21" s="562"/>
      <c r="AG21" s="563"/>
      <c r="AH21" s="563"/>
      <c r="AI21" s="563"/>
      <c r="AJ21" s="563"/>
      <c r="AK21" s="570"/>
      <c r="AL21" s="573"/>
      <c r="AM21" s="564"/>
      <c r="AN21" s="564"/>
      <c r="AO21" s="564"/>
      <c r="AP21" s="564"/>
      <c r="AQ21" s="56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</row>
    <row r="22" spans="1:141" s="8" customFormat="1" ht="20.25" customHeight="1" x14ac:dyDescent="0.25">
      <c r="A22" s="75"/>
      <c r="B22" s="96"/>
      <c r="C22" s="86"/>
      <c r="D22" s="98"/>
      <c r="E22" s="98"/>
      <c r="F22" s="98"/>
      <c r="G22" s="513"/>
      <c r="H22" s="456"/>
      <c r="I22" s="47"/>
      <c r="J22" s="47"/>
      <c r="K22" s="47"/>
      <c r="L22" s="98"/>
      <c r="M22" s="164"/>
      <c r="N22" s="133"/>
      <c r="O22" s="47"/>
      <c r="P22" s="49"/>
      <c r="Q22" s="139"/>
      <c r="R22" s="133"/>
      <c r="S22" s="49"/>
      <c r="T22" s="47"/>
      <c r="U22" s="48"/>
      <c r="V22" s="48"/>
      <c r="W22" s="139"/>
      <c r="X22" s="146"/>
      <c r="Y22" s="47"/>
      <c r="Z22" s="47"/>
      <c r="AA22" s="48"/>
      <c r="AB22" s="47"/>
      <c r="AC22" s="562"/>
      <c r="AD22" s="563"/>
      <c r="AE22" s="570"/>
      <c r="AF22" s="562"/>
      <c r="AG22" s="563"/>
      <c r="AH22" s="563"/>
      <c r="AI22" s="563"/>
      <c r="AJ22" s="563"/>
      <c r="AK22" s="570"/>
      <c r="AL22" s="573"/>
      <c r="AM22" s="564"/>
      <c r="AN22" s="564"/>
      <c r="AO22" s="564"/>
      <c r="AP22" s="564"/>
      <c r="AQ22" s="56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</row>
    <row r="23" spans="1:141" s="8" customFormat="1" ht="20.25" customHeight="1" x14ac:dyDescent="0.25">
      <c r="A23" s="75"/>
      <c r="B23" s="85"/>
      <c r="C23" s="86"/>
      <c r="D23" s="87"/>
      <c r="E23" s="87"/>
      <c r="F23" s="87"/>
      <c r="G23" s="514"/>
      <c r="H23" s="457"/>
      <c r="I23" s="12"/>
      <c r="J23" s="12"/>
      <c r="K23" s="12"/>
      <c r="L23" s="87"/>
      <c r="M23" s="124"/>
      <c r="N23" s="134"/>
      <c r="O23" s="12"/>
      <c r="P23" s="14"/>
      <c r="Q23" s="140"/>
      <c r="R23" s="134"/>
      <c r="S23" s="14"/>
      <c r="T23" s="12"/>
      <c r="U23" s="13"/>
      <c r="V23" s="13"/>
      <c r="W23" s="140"/>
      <c r="X23" s="147"/>
      <c r="Y23" s="12"/>
      <c r="Z23" s="12"/>
      <c r="AA23" s="13"/>
      <c r="AB23" s="444"/>
      <c r="AC23" s="562"/>
      <c r="AD23" s="563"/>
      <c r="AE23" s="570"/>
      <c r="AF23" s="562"/>
      <c r="AG23" s="563"/>
      <c r="AH23" s="563"/>
      <c r="AI23" s="563"/>
      <c r="AJ23" s="563"/>
      <c r="AK23" s="570"/>
      <c r="AL23" s="573"/>
      <c r="AM23" s="564"/>
      <c r="AN23" s="564"/>
      <c r="AO23" s="564"/>
      <c r="AP23" s="564"/>
      <c r="AQ23" s="56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</row>
    <row r="24" spans="1:141" s="8" customFormat="1" ht="20.25" customHeight="1" x14ac:dyDescent="0.25">
      <c r="A24" s="75"/>
      <c r="B24" s="96"/>
      <c r="C24" s="97"/>
      <c r="D24" s="98"/>
      <c r="E24" s="98"/>
      <c r="F24" s="98"/>
      <c r="G24" s="513"/>
      <c r="H24" s="456"/>
      <c r="I24" s="47"/>
      <c r="J24" s="47"/>
      <c r="K24" s="47"/>
      <c r="L24" s="98"/>
      <c r="M24" s="164"/>
      <c r="N24" s="133"/>
      <c r="O24" s="47"/>
      <c r="P24" s="49"/>
      <c r="Q24" s="139"/>
      <c r="R24" s="133"/>
      <c r="S24" s="49"/>
      <c r="T24" s="47"/>
      <c r="U24" s="48"/>
      <c r="V24" s="48"/>
      <c r="W24" s="139"/>
      <c r="X24" s="146"/>
      <c r="Y24" s="47"/>
      <c r="Z24" s="47"/>
      <c r="AA24" s="48"/>
      <c r="AB24" s="47"/>
      <c r="AC24" s="562"/>
      <c r="AD24" s="563"/>
      <c r="AE24" s="570"/>
      <c r="AF24" s="562"/>
      <c r="AG24" s="563"/>
      <c r="AH24" s="563"/>
      <c r="AI24" s="563"/>
      <c r="AJ24" s="563"/>
      <c r="AK24" s="570"/>
      <c r="AL24" s="573"/>
      <c r="AM24" s="564"/>
      <c r="AN24" s="564"/>
      <c r="AO24" s="564"/>
      <c r="AP24" s="564"/>
      <c r="AQ24" s="565"/>
    </row>
    <row r="25" spans="1:141" s="8" customFormat="1" ht="20.25" customHeight="1" x14ac:dyDescent="0.25">
      <c r="A25" s="75"/>
      <c r="B25" s="96"/>
      <c r="C25" s="97"/>
      <c r="D25" s="98"/>
      <c r="E25" s="98"/>
      <c r="F25" s="98"/>
      <c r="G25" s="513"/>
      <c r="H25" s="456"/>
      <c r="I25" s="47"/>
      <c r="J25" s="47"/>
      <c r="K25" s="47"/>
      <c r="L25" s="98"/>
      <c r="M25" s="164"/>
      <c r="N25" s="133"/>
      <c r="O25" s="47"/>
      <c r="P25" s="49"/>
      <c r="Q25" s="139"/>
      <c r="R25" s="133"/>
      <c r="S25" s="49"/>
      <c r="T25" s="47"/>
      <c r="U25" s="48"/>
      <c r="V25" s="48"/>
      <c r="W25" s="139"/>
      <c r="X25" s="146"/>
      <c r="Y25" s="47"/>
      <c r="Z25" s="47"/>
      <c r="AA25" s="48"/>
      <c r="AB25" s="47"/>
      <c r="AC25" s="562"/>
      <c r="AD25" s="563"/>
      <c r="AE25" s="570"/>
      <c r="AF25" s="562"/>
      <c r="AG25" s="563"/>
      <c r="AH25" s="563"/>
      <c r="AI25" s="563"/>
      <c r="AJ25" s="563"/>
      <c r="AK25" s="570"/>
      <c r="AL25" s="573"/>
      <c r="AM25" s="564"/>
      <c r="AN25" s="564"/>
      <c r="AO25" s="564"/>
      <c r="AP25" s="564"/>
      <c r="AQ25" s="565"/>
    </row>
    <row r="26" spans="1:141" s="8" customFormat="1" ht="20.25" customHeight="1" x14ac:dyDescent="0.25">
      <c r="A26" s="75"/>
      <c r="B26" s="85"/>
      <c r="C26" s="86"/>
      <c r="D26" s="87"/>
      <c r="E26" s="87"/>
      <c r="F26" s="87"/>
      <c r="G26" s="514"/>
      <c r="H26" s="457"/>
      <c r="I26" s="12"/>
      <c r="J26" s="12"/>
      <c r="K26" s="12"/>
      <c r="L26" s="87"/>
      <c r="M26" s="124"/>
      <c r="N26" s="134"/>
      <c r="O26" s="12"/>
      <c r="P26" s="14"/>
      <c r="Q26" s="140"/>
      <c r="R26" s="134"/>
      <c r="S26" s="14"/>
      <c r="T26" s="12"/>
      <c r="U26" s="13"/>
      <c r="V26" s="13"/>
      <c r="W26" s="140"/>
      <c r="X26" s="147"/>
      <c r="Y26" s="12"/>
      <c r="Z26" s="12"/>
      <c r="AA26" s="13"/>
      <c r="AB26" s="12"/>
      <c r="AC26" s="562"/>
      <c r="AD26" s="563"/>
      <c r="AE26" s="570"/>
      <c r="AF26" s="562"/>
      <c r="AG26" s="563"/>
      <c r="AH26" s="563"/>
      <c r="AI26" s="563"/>
      <c r="AJ26" s="566"/>
      <c r="AK26" s="570"/>
      <c r="AL26" s="573"/>
      <c r="AM26" s="564"/>
      <c r="AN26" s="564"/>
      <c r="AO26" s="564"/>
      <c r="AP26" s="564"/>
      <c r="AQ26" s="565"/>
    </row>
    <row r="27" spans="1:141" s="8" customFormat="1" ht="20.25" customHeight="1" x14ac:dyDescent="0.25">
      <c r="A27" s="75"/>
      <c r="B27" s="85"/>
      <c r="C27" s="86"/>
      <c r="D27" s="87"/>
      <c r="E27" s="87"/>
      <c r="F27" s="87"/>
      <c r="G27" s="514"/>
      <c r="H27" s="457"/>
      <c r="I27" s="12"/>
      <c r="J27" s="12"/>
      <c r="K27" s="12"/>
      <c r="L27" s="87"/>
      <c r="M27" s="124"/>
      <c r="N27" s="134"/>
      <c r="O27" s="12"/>
      <c r="P27" s="14"/>
      <c r="Q27" s="140"/>
      <c r="R27" s="134"/>
      <c r="S27" s="14"/>
      <c r="T27" s="12"/>
      <c r="U27" s="13"/>
      <c r="V27" s="13"/>
      <c r="W27" s="140"/>
      <c r="X27" s="147"/>
      <c r="Y27" s="12"/>
      <c r="Z27" s="12"/>
      <c r="AA27" s="13"/>
      <c r="AB27" s="12"/>
      <c r="AC27" s="562"/>
      <c r="AD27" s="563"/>
      <c r="AE27" s="570"/>
      <c r="AF27" s="562"/>
      <c r="AG27" s="563"/>
      <c r="AH27" s="563"/>
      <c r="AI27" s="563"/>
      <c r="AJ27" s="563"/>
      <c r="AK27" s="570"/>
      <c r="AL27" s="573"/>
      <c r="AM27" s="564"/>
      <c r="AN27" s="564"/>
      <c r="AO27" s="564"/>
      <c r="AP27" s="564"/>
      <c r="AQ27" s="565"/>
    </row>
    <row r="28" spans="1:141" s="8" customFormat="1" ht="20.25" customHeight="1" x14ac:dyDescent="0.3">
      <c r="A28" s="75"/>
      <c r="B28" s="85"/>
      <c r="C28" s="86"/>
      <c r="D28" s="515"/>
      <c r="E28" s="87"/>
      <c r="F28" s="87"/>
      <c r="G28" s="514"/>
      <c r="H28" s="457"/>
      <c r="I28" s="12"/>
      <c r="J28" s="12"/>
      <c r="K28" s="12"/>
      <c r="L28" s="87"/>
      <c r="M28" s="124"/>
      <c r="N28" s="134"/>
      <c r="O28" s="12"/>
      <c r="P28" s="14"/>
      <c r="Q28" s="140"/>
      <c r="R28" s="134"/>
      <c r="S28" s="14"/>
      <c r="T28" s="12"/>
      <c r="U28" s="13"/>
      <c r="V28" s="13"/>
      <c r="W28" s="140"/>
      <c r="X28" s="147"/>
      <c r="Y28" s="12"/>
      <c r="Z28" s="12"/>
      <c r="AA28" s="13"/>
      <c r="AB28" s="12"/>
      <c r="AC28" s="393"/>
      <c r="AD28" s="391"/>
      <c r="AE28" s="407"/>
      <c r="AF28" s="468"/>
      <c r="AG28" s="469"/>
      <c r="AH28" s="469"/>
      <c r="AI28" s="469"/>
      <c r="AJ28" s="469"/>
      <c r="AK28" s="470"/>
      <c r="AL28" s="468"/>
      <c r="AM28" s="469"/>
      <c r="AN28" s="469"/>
      <c r="AO28" s="469"/>
      <c r="AP28" s="469"/>
      <c r="AQ28" s="469"/>
    </row>
    <row r="29" spans="1:141" s="8" customFormat="1" ht="20.25" customHeight="1" x14ac:dyDescent="0.3">
      <c r="A29" s="75"/>
      <c r="B29" s="85"/>
      <c r="C29" s="86"/>
      <c r="D29" s="515"/>
      <c r="E29" s="87"/>
      <c r="F29" s="87"/>
      <c r="G29" s="514"/>
      <c r="H29" s="457"/>
      <c r="I29" s="12"/>
      <c r="J29" s="12"/>
      <c r="K29" s="12"/>
      <c r="L29" s="87"/>
      <c r="M29" s="124"/>
      <c r="N29" s="134"/>
      <c r="O29" s="12"/>
      <c r="P29" s="14"/>
      <c r="Q29" s="140"/>
      <c r="R29" s="134"/>
      <c r="S29" s="14"/>
      <c r="T29" s="12"/>
      <c r="U29" s="13"/>
      <c r="V29" s="13"/>
      <c r="W29" s="140"/>
      <c r="X29" s="147"/>
      <c r="Y29" s="12"/>
      <c r="Z29" s="12"/>
      <c r="AA29" s="13"/>
      <c r="AB29" s="12"/>
      <c r="AC29" s="393"/>
      <c r="AD29" s="391"/>
      <c r="AE29" s="407"/>
      <c r="AF29" s="468"/>
      <c r="AG29" s="469"/>
      <c r="AH29" s="469"/>
      <c r="AI29" s="469"/>
      <c r="AJ29" s="469"/>
      <c r="AK29" s="470"/>
      <c r="AL29" s="468"/>
      <c r="AM29" s="469"/>
      <c r="AN29" s="469"/>
      <c r="AO29" s="469"/>
      <c r="AP29" s="469"/>
      <c r="AQ29" s="469"/>
    </row>
    <row r="30" spans="1:141" s="8" customFormat="1" ht="20.25" customHeight="1" x14ac:dyDescent="0.3">
      <c r="A30" s="75"/>
      <c r="B30" s="85"/>
      <c r="C30" s="86"/>
      <c r="D30" s="515"/>
      <c r="E30" s="87"/>
      <c r="F30" s="87"/>
      <c r="G30" s="514"/>
      <c r="H30" s="457"/>
      <c r="I30" s="12"/>
      <c r="J30" s="12"/>
      <c r="K30" s="12"/>
      <c r="L30" s="87"/>
      <c r="M30" s="124"/>
      <c r="N30" s="134"/>
      <c r="O30" s="12"/>
      <c r="P30" s="14"/>
      <c r="Q30" s="140"/>
      <c r="R30" s="134"/>
      <c r="S30" s="14"/>
      <c r="T30" s="12"/>
      <c r="U30" s="13"/>
      <c r="V30" s="13"/>
      <c r="W30" s="140"/>
      <c r="X30" s="147"/>
      <c r="Y30" s="12"/>
      <c r="Z30" s="12"/>
      <c r="AA30" s="13"/>
      <c r="AB30" s="12"/>
      <c r="AC30" s="394"/>
      <c r="AD30" s="390"/>
      <c r="AE30" s="406"/>
      <c r="AF30" s="468"/>
      <c r="AG30" s="469"/>
      <c r="AH30" s="469"/>
      <c r="AI30" s="469"/>
      <c r="AJ30" s="469"/>
      <c r="AK30" s="470"/>
      <c r="AL30" s="468"/>
      <c r="AM30" s="469"/>
      <c r="AN30" s="469"/>
      <c r="AO30" s="469"/>
      <c r="AP30" s="469"/>
      <c r="AQ30" s="469"/>
    </row>
    <row r="31" spans="1:141" s="8" customFormat="1" ht="20.25" customHeight="1" x14ac:dyDescent="0.3">
      <c r="A31" s="75"/>
      <c r="B31" s="85"/>
      <c r="C31" s="86"/>
      <c r="D31" s="515"/>
      <c r="E31" s="87"/>
      <c r="F31" s="87"/>
      <c r="G31" s="514"/>
      <c r="H31" s="457"/>
      <c r="I31" s="12"/>
      <c r="J31" s="12"/>
      <c r="K31" s="12"/>
      <c r="L31" s="87"/>
      <c r="M31" s="124"/>
      <c r="N31" s="134"/>
      <c r="O31" s="12"/>
      <c r="P31" s="14"/>
      <c r="Q31" s="140"/>
      <c r="R31" s="134"/>
      <c r="S31" s="14"/>
      <c r="T31" s="12"/>
      <c r="U31" s="13"/>
      <c r="V31" s="13"/>
      <c r="W31" s="140"/>
      <c r="X31" s="147"/>
      <c r="Y31" s="12"/>
      <c r="Z31" s="12"/>
      <c r="AA31" s="13"/>
      <c r="AB31" s="12"/>
      <c r="AC31" s="393"/>
      <c r="AD31" s="391"/>
      <c r="AE31" s="407"/>
      <c r="AF31" s="468"/>
      <c r="AG31" s="469"/>
      <c r="AH31" s="469"/>
      <c r="AI31" s="469"/>
      <c r="AJ31" s="469"/>
      <c r="AK31" s="470"/>
      <c r="AL31" s="468"/>
      <c r="AM31" s="469"/>
      <c r="AN31" s="469"/>
      <c r="AO31" s="469"/>
      <c r="AP31" s="469"/>
      <c r="AQ31" s="469"/>
    </row>
    <row r="32" spans="1:141" s="157" customFormat="1" ht="24" customHeight="1" x14ac:dyDescent="0.3">
      <c r="B32" s="148">
        <v>74</v>
      </c>
      <c r="C32" s="149" t="s">
        <v>36</v>
      </c>
      <c r="D32" s="150"/>
      <c r="E32" s="150"/>
      <c r="F32" s="150"/>
      <c r="G32" s="150"/>
      <c r="H32" s="151"/>
      <c r="I32" s="152"/>
      <c r="J32" s="152"/>
      <c r="K32" s="152"/>
      <c r="L32" s="150"/>
      <c r="M32" s="153"/>
      <c r="N32" s="152"/>
      <c r="O32" s="152"/>
      <c r="P32" s="154"/>
      <c r="Q32" s="152"/>
      <c r="R32" s="155"/>
      <c r="S32" s="156"/>
      <c r="T32" s="155"/>
      <c r="U32" s="155"/>
      <c r="V32" s="155"/>
      <c r="W32" s="155"/>
      <c r="X32" s="153"/>
      <c r="Y32" s="155"/>
      <c r="Z32" s="155"/>
      <c r="AA32" s="153"/>
      <c r="AB32" s="155"/>
      <c r="AC32" s="396"/>
      <c r="AD32" s="396"/>
      <c r="AE32" s="396"/>
    </row>
    <row r="33" spans="29:43" ht="20.25" x14ac:dyDescent="0.3">
      <c r="AC33" s="397"/>
      <c r="AD33" s="397"/>
      <c r="AE33" s="397"/>
    </row>
    <row r="34" spans="29:43" ht="20.25" x14ac:dyDescent="0.3">
      <c r="AC34" s="397"/>
      <c r="AD34" s="397"/>
      <c r="AE34" s="397"/>
    </row>
    <row r="35" spans="29:43" ht="20.25" x14ac:dyDescent="0.3">
      <c r="AC35" s="397"/>
      <c r="AD35" s="397"/>
      <c r="AE35" s="397"/>
    </row>
    <row r="36" spans="29:43" ht="20.25" x14ac:dyDescent="0.3">
      <c r="AC36" s="398"/>
      <c r="AD36" s="398"/>
      <c r="AE36" s="398"/>
    </row>
    <row r="37" spans="29:43" ht="20.25" x14ac:dyDescent="0.3">
      <c r="AC37" s="397"/>
      <c r="AD37" s="397"/>
      <c r="AE37" s="397"/>
    </row>
    <row r="38" spans="29:43" ht="20.25" x14ac:dyDescent="0.3">
      <c r="AC38" s="397"/>
      <c r="AD38" s="397"/>
      <c r="AE38" s="397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</row>
    <row r="39" spans="29:43" ht="20.25" x14ac:dyDescent="0.3">
      <c r="AC39" s="397"/>
      <c r="AD39" s="397"/>
      <c r="AE39" s="397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</row>
    <row r="40" spans="29:43" ht="20.25" x14ac:dyDescent="0.2">
      <c r="AC40" s="395"/>
      <c r="AD40" s="395"/>
      <c r="AE40" s="395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</row>
    <row r="41" spans="29:43" ht="15" x14ac:dyDescent="0.2">
      <c r="AC41" s="392"/>
      <c r="AD41" s="392"/>
      <c r="AE41" s="39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</row>
    <row r="42" spans="29:43" x14ac:dyDescent="0.2"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</row>
    <row r="43" spans="29:43" x14ac:dyDescent="0.2"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</row>
    <row r="44" spans="29:43" x14ac:dyDescent="0.2"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</row>
    <row r="45" spans="29:43" x14ac:dyDescent="0.2"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</row>
    <row r="46" spans="29:43" x14ac:dyDescent="0.2"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</row>
    <row r="47" spans="29:43" x14ac:dyDescent="0.2"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</row>
    <row r="48" spans="29:43" x14ac:dyDescent="0.2"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</row>
    <row r="49" spans="29:43" x14ac:dyDescent="0.2"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</row>
    <row r="50" spans="29:43" x14ac:dyDescent="0.2"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</row>
    <row r="51" spans="29:43" x14ac:dyDescent="0.2"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</row>
    <row r="52" spans="29:43" x14ac:dyDescent="0.2"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</row>
    <row r="53" spans="29:43" x14ac:dyDescent="0.2"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</row>
    <row r="54" spans="29:43" x14ac:dyDescent="0.2"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</row>
    <row r="55" spans="29:43" x14ac:dyDescent="0.2"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</row>
    <row r="56" spans="29:43" x14ac:dyDescent="0.2"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</row>
    <row r="57" spans="29:43" x14ac:dyDescent="0.2"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</row>
    <row r="58" spans="29:43" x14ac:dyDescent="0.2"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</row>
    <row r="59" spans="29:43" x14ac:dyDescent="0.2"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</row>
    <row r="60" spans="29:43" x14ac:dyDescent="0.2"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</row>
    <row r="61" spans="29:43" x14ac:dyDescent="0.2">
      <c r="AC61" s="3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</row>
    <row r="62" spans="29:43" x14ac:dyDescent="0.2"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</row>
    <row r="63" spans="29:43" x14ac:dyDescent="0.2">
      <c r="AC63" s="392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</row>
    <row r="64" spans="29:43" x14ac:dyDescent="0.2"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</row>
    <row r="65" spans="29:43" x14ac:dyDescent="0.2"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</row>
    <row r="66" spans="29:43" x14ac:dyDescent="0.2">
      <c r="AC66" s="392"/>
      <c r="AD66" s="392"/>
      <c r="AE66" s="392"/>
    </row>
    <row r="67" spans="29:43" x14ac:dyDescent="0.2">
      <c r="AC67" s="392"/>
      <c r="AD67" s="392"/>
      <c r="AE67" s="392"/>
    </row>
  </sheetData>
  <mergeCells count="40">
    <mergeCell ref="K2:K3"/>
    <mergeCell ref="J2:J3"/>
    <mergeCell ref="I2:I3"/>
    <mergeCell ref="H2:H3"/>
    <mergeCell ref="B1:B3"/>
    <mergeCell ref="G2:G3"/>
    <mergeCell ref="F2:F3"/>
    <mergeCell ref="E2:E3"/>
    <mergeCell ref="D2:D3"/>
    <mergeCell ref="C1:C3"/>
    <mergeCell ref="P2:P3"/>
    <mergeCell ref="O2:O3"/>
    <mergeCell ref="N2:N3"/>
    <mergeCell ref="M2:M3"/>
    <mergeCell ref="L2:L3"/>
    <mergeCell ref="U2:U3"/>
    <mergeCell ref="T2:T3"/>
    <mergeCell ref="S2:S3"/>
    <mergeCell ref="R2:R3"/>
    <mergeCell ref="Q2:Q3"/>
    <mergeCell ref="AF1:AK1"/>
    <mergeCell ref="AL1:AQ1"/>
    <mergeCell ref="AF2:AH2"/>
    <mergeCell ref="AI2:AK2"/>
    <mergeCell ref="AL2:AN2"/>
    <mergeCell ref="AO2:AQ2"/>
    <mergeCell ref="AC1:AE1"/>
    <mergeCell ref="R1:W1"/>
    <mergeCell ref="X1:AB1"/>
    <mergeCell ref="D1:G1"/>
    <mergeCell ref="H1:M1"/>
    <mergeCell ref="N1:Q1"/>
    <mergeCell ref="X2:X3"/>
    <mergeCell ref="W2:W3"/>
    <mergeCell ref="V2:V3"/>
    <mergeCell ref="AC2:AE2"/>
    <mergeCell ref="AB2:AB3"/>
    <mergeCell ref="AA2:AA3"/>
    <mergeCell ref="Z2:Z3"/>
    <mergeCell ref="Y2:Y3"/>
  </mergeCells>
  <phoneticPr fontId="14" type="noConversion"/>
  <pageMargins left="0.18" right="0.18" top="0.8" bottom="0.37" header="0.5" footer="0.18"/>
  <pageSetup paperSize="5" scale="65" fitToHeight="2" orientation="landscape" r:id="rId1"/>
  <headerFooter alignWithMargins="0">
    <oddHeader>&amp;C&amp;A&amp;RTemplate</oddHeader>
    <oddFooter>Page &amp;P of &amp;N</oddFooter>
  </headerFooter>
  <colBreaks count="1" manualBreakCount="1">
    <brk id="28" max="31" man="1"/>
  </colBreaks>
  <ignoredErrors>
    <ignoredError sqref="I9:S9 X9:AA9 T9:V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K37"/>
  <sheetViews>
    <sheetView view="pageBreakPreview" zoomScale="75" zoomScaleNormal="75" zoomScaleSheetLayoutView="75" workbookViewId="0">
      <pane xSplit="2" ySplit="3" topLeftCell="I4" activePane="bottomRight" state="frozen"/>
      <selection activeCell="B22" sqref="B22"/>
      <selection pane="topRight" activeCell="B22" sqref="B22"/>
      <selection pane="bottomLeft" activeCell="B22" sqref="B22"/>
      <selection pane="bottomRight" activeCell="X3" sqref="X3"/>
    </sheetView>
  </sheetViews>
  <sheetFormatPr defaultColWidth="8.7109375" defaultRowHeight="14.25" x14ac:dyDescent="0.2"/>
  <cols>
    <col min="1" max="1" width="8.7109375" style="42"/>
    <col min="2" max="2" width="11" style="44" customWidth="1"/>
    <col min="3" max="3" width="11.28515625" style="44" customWidth="1"/>
    <col min="4" max="7" width="4.28515625" style="42" customWidth="1"/>
    <col min="8" max="8" width="13.42578125" style="44" customWidth="1"/>
    <col min="9" max="10" width="8.7109375" style="44" customWidth="1"/>
    <col min="11" max="11" width="8.7109375" style="45" customWidth="1"/>
    <col min="12" max="16" width="8.7109375" style="44" customWidth="1"/>
    <col min="17" max="18" width="8.7109375" style="46" customWidth="1"/>
    <col min="19" max="20" width="8.7109375" style="44" customWidth="1"/>
    <col min="21" max="23" width="8.7109375" style="174" customWidth="1"/>
    <col min="24" max="26" width="8.7109375" style="44" customWidth="1"/>
    <col min="27" max="27" width="9.140625" style="44" customWidth="1"/>
    <col min="28" max="28" width="8.7109375" style="44"/>
    <col min="29" max="31" width="8.7109375" style="388" customWidth="1"/>
    <col min="32" max="16384" width="8.7109375" style="44"/>
  </cols>
  <sheetData>
    <row r="1" spans="1:43" s="53" customFormat="1" ht="15.75" x14ac:dyDescent="0.25">
      <c r="B1" s="679"/>
      <c r="C1" s="680"/>
      <c r="D1" s="680"/>
      <c r="E1" s="680"/>
      <c r="F1" s="680"/>
      <c r="G1" s="681"/>
      <c r="H1" s="682" t="s">
        <v>23</v>
      </c>
      <c r="I1" s="683"/>
      <c r="J1" s="683"/>
      <c r="K1" s="683"/>
      <c r="L1" s="683"/>
      <c r="M1" s="685"/>
      <c r="N1" s="682" t="s">
        <v>24</v>
      </c>
      <c r="O1" s="683"/>
      <c r="P1" s="683"/>
      <c r="Q1" s="685"/>
      <c r="R1" s="686" t="s">
        <v>25</v>
      </c>
      <c r="S1" s="687"/>
      <c r="T1" s="687"/>
      <c r="U1" s="687"/>
      <c r="V1" s="687"/>
      <c r="W1" s="687"/>
      <c r="X1" s="682" t="s">
        <v>26</v>
      </c>
      <c r="Y1" s="683"/>
      <c r="Z1" s="683"/>
      <c r="AA1" s="683"/>
      <c r="AB1" s="683"/>
      <c r="AC1" s="642" t="s">
        <v>170</v>
      </c>
      <c r="AD1" s="643"/>
      <c r="AE1" s="684"/>
      <c r="AF1" s="691" t="s">
        <v>166</v>
      </c>
      <c r="AG1" s="692"/>
      <c r="AH1" s="692"/>
      <c r="AI1" s="692"/>
      <c r="AJ1" s="692"/>
      <c r="AK1" s="692"/>
      <c r="AL1" s="691" t="s">
        <v>167</v>
      </c>
      <c r="AM1" s="692"/>
      <c r="AN1" s="692"/>
      <c r="AO1" s="692"/>
      <c r="AP1" s="692"/>
      <c r="AQ1" s="693"/>
    </row>
    <row r="2" spans="1:43" s="158" customFormat="1" ht="26.25" customHeight="1" thickBot="1" x14ac:dyDescent="0.3">
      <c r="A2" s="176"/>
      <c r="B2" s="163" t="s">
        <v>20</v>
      </c>
      <c r="D2" s="176"/>
      <c r="E2" s="176"/>
      <c r="F2" s="176"/>
      <c r="G2" s="176"/>
      <c r="H2" s="315"/>
      <c r="O2" s="160"/>
      <c r="S2" s="161"/>
      <c r="U2" s="172"/>
      <c r="V2" s="172"/>
      <c r="W2" s="172"/>
      <c r="X2" s="705" t="s">
        <v>204</v>
      </c>
      <c r="AC2" s="688" t="s">
        <v>168</v>
      </c>
      <c r="AD2" s="689"/>
      <c r="AE2" s="690"/>
      <c r="AF2" s="694" t="s">
        <v>168</v>
      </c>
      <c r="AG2" s="695"/>
      <c r="AH2" s="695"/>
      <c r="AI2" s="696" t="s">
        <v>169</v>
      </c>
      <c r="AJ2" s="695"/>
      <c r="AK2" s="697"/>
      <c r="AL2" s="694" t="s">
        <v>168</v>
      </c>
      <c r="AM2" s="695"/>
      <c r="AN2" s="695"/>
      <c r="AO2" s="696" t="s">
        <v>169</v>
      </c>
      <c r="AP2" s="695"/>
      <c r="AQ2" s="698"/>
    </row>
    <row r="3" spans="1:43" s="56" customFormat="1" ht="39" thickBot="1" x14ac:dyDescent="0.3">
      <c r="A3" s="427"/>
      <c r="B3" s="447" t="s">
        <v>13</v>
      </c>
      <c r="C3" s="78" t="s">
        <v>19</v>
      </c>
      <c r="D3" s="677" t="s">
        <v>22</v>
      </c>
      <c r="E3" s="677"/>
      <c r="F3" s="677"/>
      <c r="G3" s="678"/>
      <c r="H3" s="314" t="s">
        <v>118</v>
      </c>
      <c r="I3" s="77" t="s">
        <v>7</v>
      </c>
      <c r="J3" s="77" t="s">
        <v>3</v>
      </c>
      <c r="K3" s="77" t="s">
        <v>4</v>
      </c>
      <c r="L3" s="79" t="s">
        <v>0</v>
      </c>
      <c r="M3" s="78" t="s">
        <v>5</v>
      </c>
      <c r="N3" s="159" t="s">
        <v>15</v>
      </c>
      <c r="O3" s="80" t="s">
        <v>16</v>
      </c>
      <c r="P3" s="78" t="s">
        <v>6</v>
      </c>
      <c r="Q3" s="78" t="s">
        <v>8</v>
      </c>
      <c r="R3" s="159" t="s">
        <v>9</v>
      </c>
      <c r="S3" s="77" t="s">
        <v>10</v>
      </c>
      <c r="T3" s="81" t="s">
        <v>11</v>
      </c>
      <c r="U3" s="173" t="s">
        <v>31</v>
      </c>
      <c r="V3" s="173" t="s">
        <v>32</v>
      </c>
      <c r="W3" s="173" t="s">
        <v>33</v>
      </c>
      <c r="X3" s="162" t="s">
        <v>199</v>
      </c>
      <c r="Y3" s="77" t="s">
        <v>200</v>
      </c>
      <c r="Z3" s="77" t="s">
        <v>201</v>
      </c>
      <c r="AA3" s="78" t="s">
        <v>202</v>
      </c>
      <c r="AB3" s="78" t="s">
        <v>203</v>
      </c>
      <c r="AC3" s="458" t="s">
        <v>161</v>
      </c>
      <c r="AD3" s="459" t="s">
        <v>162</v>
      </c>
      <c r="AE3" s="460" t="s">
        <v>163</v>
      </c>
      <c r="AF3" s="386" t="s">
        <v>161</v>
      </c>
      <c r="AG3" s="387" t="s">
        <v>162</v>
      </c>
      <c r="AH3" s="387" t="s">
        <v>163</v>
      </c>
      <c r="AI3" s="474" t="s">
        <v>161</v>
      </c>
      <c r="AJ3" s="387" t="s">
        <v>162</v>
      </c>
      <c r="AK3" s="387" t="s">
        <v>163</v>
      </c>
      <c r="AL3" s="386" t="s">
        <v>161</v>
      </c>
      <c r="AM3" s="387" t="s">
        <v>162</v>
      </c>
      <c r="AN3" s="475" t="s">
        <v>163</v>
      </c>
      <c r="AO3" s="476" t="s">
        <v>161</v>
      </c>
      <c r="AP3" s="387" t="s">
        <v>162</v>
      </c>
      <c r="AQ3" s="448" t="s">
        <v>163</v>
      </c>
    </row>
    <row r="4" spans="1:43" s="8" customFormat="1" ht="20.25" customHeight="1" x14ac:dyDescent="0.25">
      <c r="A4" s="428"/>
      <c r="B4" s="85"/>
      <c r="C4" s="86"/>
      <c r="D4" s="201" t="s">
        <v>18</v>
      </c>
      <c r="E4" s="202" t="s">
        <v>18</v>
      </c>
      <c r="F4" s="202" t="s">
        <v>18</v>
      </c>
      <c r="G4" s="203" t="s">
        <v>18</v>
      </c>
      <c r="H4" s="115"/>
      <c r="I4" s="12"/>
      <c r="J4" s="12"/>
      <c r="K4" s="12"/>
      <c r="L4" s="87"/>
      <c r="M4" s="124"/>
      <c r="N4" s="134"/>
      <c r="O4" s="12"/>
      <c r="P4" s="14"/>
      <c r="Q4" s="140"/>
      <c r="R4" s="134"/>
      <c r="S4" s="14"/>
      <c r="T4" s="12"/>
      <c r="U4" s="13"/>
      <c r="V4" s="13"/>
      <c r="W4" s="140"/>
      <c r="X4" s="147"/>
      <c r="Y4" s="12"/>
      <c r="Z4" s="12"/>
      <c r="AA4" s="13"/>
      <c r="AB4" s="47"/>
      <c r="AC4" s="477"/>
      <c r="AD4" s="479"/>
      <c r="AE4" s="478"/>
      <c r="AF4" s="479"/>
      <c r="AG4" s="479"/>
      <c r="AH4" s="479"/>
      <c r="AI4" s="479"/>
      <c r="AJ4" s="479"/>
      <c r="AK4" s="480"/>
      <c r="AL4" s="481"/>
      <c r="AM4" s="481"/>
      <c r="AN4" s="481"/>
      <c r="AO4" s="481"/>
      <c r="AP4" s="481"/>
      <c r="AQ4" s="482"/>
    </row>
    <row r="5" spans="1:43" s="8" customFormat="1" ht="20.25" customHeight="1" x14ac:dyDescent="0.25">
      <c r="A5" s="428"/>
      <c r="B5" s="85"/>
      <c r="C5" s="86"/>
      <c r="D5" s="201" t="s">
        <v>18</v>
      </c>
      <c r="E5" s="202" t="s">
        <v>18</v>
      </c>
      <c r="F5" s="202" t="s">
        <v>18</v>
      </c>
      <c r="G5" s="203" t="s">
        <v>18</v>
      </c>
      <c r="H5" s="115"/>
      <c r="I5" s="12"/>
      <c r="J5" s="12"/>
      <c r="K5" s="12"/>
      <c r="L5" s="87"/>
      <c r="M5" s="124"/>
      <c r="N5" s="134"/>
      <c r="O5" s="12"/>
      <c r="P5" s="14"/>
      <c r="Q5" s="140"/>
      <c r="R5" s="134"/>
      <c r="S5" s="14"/>
      <c r="T5" s="12"/>
      <c r="U5" s="13"/>
      <c r="V5" s="13"/>
      <c r="W5" s="140"/>
      <c r="X5" s="147"/>
      <c r="Y5" s="12"/>
      <c r="Z5" s="12"/>
      <c r="AA5" s="13"/>
      <c r="AB5" s="12"/>
      <c r="AC5" s="477"/>
      <c r="AD5" s="479"/>
      <c r="AE5" s="478"/>
      <c r="AF5" s="479"/>
      <c r="AG5" s="479"/>
      <c r="AH5" s="479"/>
      <c r="AI5" s="479"/>
      <c r="AJ5" s="479"/>
      <c r="AK5" s="480"/>
      <c r="AL5" s="481"/>
      <c r="AM5" s="481"/>
      <c r="AN5" s="481"/>
      <c r="AO5" s="481"/>
      <c r="AP5" s="481"/>
      <c r="AQ5" s="482"/>
    </row>
    <row r="6" spans="1:43" s="8" customFormat="1" ht="20.25" customHeight="1" x14ac:dyDescent="0.25">
      <c r="A6" s="428"/>
      <c r="B6" s="85"/>
      <c r="C6" s="86"/>
      <c r="D6" s="201" t="s">
        <v>18</v>
      </c>
      <c r="E6" s="202" t="s">
        <v>18</v>
      </c>
      <c r="F6" s="202" t="s">
        <v>18</v>
      </c>
      <c r="G6" s="203" t="s">
        <v>18</v>
      </c>
      <c r="H6" s="115"/>
      <c r="I6" s="12"/>
      <c r="J6" s="12"/>
      <c r="K6" s="12"/>
      <c r="L6" s="87"/>
      <c r="M6" s="124"/>
      <c r="N6" s="134"/>
      <c r="O6" s="12"/>
      <c r="P6" s="14"/>
      <c r="Q6" s="140"/>
      <c r="R6" s="134"/>
      <c r="S6" s="14"/>
      <c r="T6" s="12"/>
      <c r="U6" s="13"/>
      <c r="V6" s="13"/>
      <c r="W6" s="140"/>
      <c r="X6" s="147"/>
      <c r="Y6" s="12"/>
      <c r="Z6" s="12"/>
      <c r="AA6" s="13"/>
      <c r="AB6" s="12"/>
      <c r="AC6" s="477"/>
      <c r="AD6" s="479"/>
      <c r="AE6" s="478"/>
      <c r="AF6" s="479"/>
      <c r="AG6" s="479"/>
      <c r="AH6" s="479"/>
      <c r="AI6" s="479"/>
      <c r="AJ6" s="479"/>
      <c r="AK6" s="480"/>
      <c r="AL6" s="481"/>
      <c r="AM6" s="481"/>
      <c r="AN6" s="481"/>
      <c r="AO6" s="481"/>
      <c r="AP6" s="481"/>
      <c r="AQ6" s="482"/>
    </row>
    <row r="7" spans="1:43" s="8" customFormat="1" ht="20.25" customHeight="1" thickBot="1" x14ac:dyDescent="0.3">
      <c r="A7" s="428"/>
      <c r="B7" s="85"/>
      <c r="C7" s="86"/>
      <c r="D7" s="204" t="s">
        <v>18</v>
      </c>
      <c r="E7" s="205" t="s">
        <v>18</v>
      </c>
      <c r="F7" s="205" t="s">
        <v>18</v>
      </c>
      <c r="G7" s="206" t="s">
        <v>18</v>
      </c>
      <c r="H7" s="115"/>
      <c r="I7" s="12"/>
      <c r="J7" s="12"/>
      <c r="K7" s="12"/>
      <c r="L7" s="87"/>
      <c r="M7" s="124"/>
      <c r="N7" s="134"/>
      <c r="O7" s="12"/>
      <c r="P7" s="14"/>
      <c r="Q7" s="140"/>
      <c r="R7" s="134"/>
      <c r="S7" s="14"/>
      <c r="T7" s="12"/>
      <c r="U7" s="13"/>
      <c r="V7" s="13"/>
      <c r="W7" s="140"/>
      <c r="X7" s="147"/>
      <c r="Y7" s="12"/>
      <c r="Z7" s="12"/>
      <c r="AA7" s="13"/>
      <c r="AB7" s="12"/>
      <c r="AC7" s="477"/>
      <c r="AD7" s="479"/>
      <c r="AE7" s="478"/>
      <c r="AF7" s="479"/>
      <c r="AG7" s="479"/>
      <c r="AH7" s="479"/>
      <c r="AI7" s="479"/>
      <c r="AJ7" s="479"/>
      <c r="AK7" s="480"/>
      <c r="AL7" s="481"/>
      <c r="AM7" s="481"/>
      <c r="AN7" s="481"/>
      <c r="AO7" s="481"/>
      <c r="AP7" s="481"/>
      <c r="AQ7" s="482"/>
    </row>
    <row r="8" spans="1:43" s="191" customFormat="1" ht="20.25" customHeight="1" thickBot="1" x14ac:dyDescent="0.25">
      <c r="A8" s="429"/>
      <c r="B8" s="210" t="s">
        <v>190</v>
      </c>
      <c r="C8" s="211"/>
      <c r="D8" s="212"/>
      <c r="E8" s="212"/>
      <c r="F8" s="212"/>
      <c r="G8" s="213"/>
      <c r="H8" s="214"/>
      <c r="I8" s="211"/>
      <c r="J8" s="211"/>
      <c r="K8" s="211"/>
      <c r="L8" s="212"/>
      <c r="M8" s="213"/>
      <c r="N8" s="214"/>
      <c r="O8" s="211"/>
      <c r="P8" s="311"/>
      <c r="Q8" s="312"/>
      <c r="R8" s="214"/>
      <c r="S8" s="311"/>
      <c r="T8" s="211"/>
      <c r="U8" s="212"/>
      <c r="V8" s="212"/>
      <c r="W8" s="312"/>
      <c r="X8" s="313"/>
      <c r="Y8" s="211"/>
      <c r="Z8" s="211"/>
      <c r="AA8" s="212"/>
      <c r="AB8" s="211"/>
      <c r="AC8" s="589" t="e">
        <f>AVERAGE(AC4:AC7)</f>
        <v>#DIV/0!</v>
      </c>
      <c r="AD8" s="495" t="e">
        <f t="shared" ref="AD8:AQ8" si="0">AVERAGE(AD4:AD7)</f>
        <v>#DIV/0!</v>
      </c>
      <c r="AE8" s="495" t="e">
        <f t="shared" si="0"/>
        <v>#DIV/0!</v>
      </c>
      <c r="AF8" s="495" t="e">
        <f t="shared" si="0"/>
        <v>#DIV/0!</v>
      </c>
      <c r="AG8" s="495" t="e">
        <f t="shared" si="0"/>
        <v>#DIV/0!</v>
      </c>
      <c r="AH8" s="495" t="e">
        <f t="shared" si="0"/>
        <v>#DIV/0!</v>
      </c>
      <c r="AI8" s="495" t="e">
        <f t="shared" si="0"/>
        <v>#DIV/0!</v>
      </c>
      <c r="AJ8" s="495" t="e">
        <f t="shared" si="0"/>
        <v>#DIV/0!</v>
      </c>
      <c r="AK8" s="495" t="e">
        <f t="shared" si="0"/>
        <v>#DIV/0!</v>
      </c>
      <c r="AL8" s="495" t="e">
        <f t="shared" si="0"/>
        <v>#DIV/0!</v>
      </c>
      <c r="AM8" s="495" t="e">
        <f t="shared" si="0"/>
        <v>#DIV/0!</v>
      </c>
      <c r="AN8" s="495" t="e">
        <f t="shared" si="0"/>
        <v>#DIV/0!</v>
      </c>
      <c r="AO8" s="495" t="e">
        <f t="shared" si="0"/>
        <v>#DIV/0!</v>
      </c>
      <c r="AP8" s="495" t="e">
        <f t="shared" si="0"/>
        <v>#DIV/0!</v>
      </c>
      <c r="AQ8" s="495" t="e">
        <f t="shared" si="0"/>
        <v>#DIV/0!</v>
      </c>
    </row>
    <row r="9" spans="1:43" s="8" customFormat="1" ht="20.25" customHeight="1" x14ac:dyDescent="0.25">
      <c r="A9" s="428"/>
      <c r="B9" s="85"/>
      <c r="C9" s="86" t="s">
        <v>38</v>
      </c>
      <c r="D9" s="201" t="s">
        <v>18</v>
      </c>
      <c r="E9" s="202" t="s">
        <v>18</v>
      </c>
      <c r="F9" s="202" t="s">
        <v>18</v>
      </c>
      <c r="G9" s="203" t="s">
        <v>18</v>
      </c>
      <c r="H9" s="115"/>
      <c r="I9" s="12"/>
      <c r="J9" s="12"/>
      <c r="K9" s="12"/>
      <c r="L9" s="87"/>
      <c r="M9" s="124"/>
      <c r="N9" s="134"/>
      <c r="O9" s="12"/>
      <c r="P9" s="14"/>
      <c r="Q9" s="140"/>
      <c r="R9" s="134"/>
      <c r="S9" s="14"/>
      <c r="T9" s="12"/>
      <c r="U9" s="13"/>
      <c r="V9" s="13"/>
      <c r="W9" s="140"/>
      <c r="X9" s="147"/>
      <c r="Y9" s="12"/>
      <c r="Z9" s="12"/>
      <c r="AA9" s="13"/>
      <c r="AB9" s="47"/>
      <c r="AC9" s="477"/>
      <c r="AD9" s="479"/>
      <c r="AE9" s="478"/>
      <c r="AF9" s="479"/>
      <c r="AG9" s="479"/>
      <c r="AH9" s="479"/>
      <c r="AI9" s="479"/>
      <c r="AJ9" s="479"/>
      <c r="AK9" s="480"/>
      <c r="AL9" s="481"/>
      <c r="AM9" s="481"/>
      <c r="AN9" s="481"/>
      <c r="AO9" s="481"/>
      <c r="AP9" s="481"/>
      <c r="AQ9" s="482"/>
    </row>
    <row r="10" spans="1:43" s="8" customFormat="1" ht="20.25" customHeight="1" x14ac:dyDescent="0.25">
      <c r="A10" s="428"/>
      <c r="B10" s="85"/>
      <c r="C10" s="86" t="s">
        <v>39</v>
      </c>
      <c r="D10" s="201" t="s">
        <v>18</v>
      </c>
      <c r="E10" s="202" t="s">
        <v>18</v>
      </c>
      <c r="F10" s="202" t="s">
        <v>18</v>
      </c>
      <c r="G10" s="203" t="s">
        <v>18</v>
      </c>
      <c r="H10" s="115"/>
      <c r="I10" s="12"/>
      <c r="J10" s="12"/>
      <c r="K10" s="12"/>
      <c r="L10" s="87"/>
      <c r="M10" s="124"/>
      <c r="N10" s="134"/>
      <c r="O10" s="12"/>
      <c r="P10" s="14"/>
      <c r="Q10" s="140"/>
      <c r="R10" s="134"/>
      <c r="S10" s="14"/>
      <c r="T10" s="12"/>
      <c r="U10" s="13"/>
      <c r="V10" s="13"/>
      <c r="W10" s="140"/>
      <c r="X10" s="147"/>
      <c r="Y10" s="12"/>
      <c r="Z10" s="12"/>
      <c r="AA10" s="13"/>
      <c r="AB10" s="12"/>
      <c r="AC10" s="477"/>
      <c r="AD10" s="479"/>
      <c r="AE10" s="478"/>
      <c r="AF10" s="479"/>
      <c r="AG10" s="479"/>
      <c r="AH10" s="479"/>
      <c r="AI10" s="479"/>
      <c r="AJ10" s="479"/>
      <c r="AK10" s="480"/>
      <c r="AL10" s="481"/>
      <c r="AM10" s="481"/>
      <c r="AN10" s="481"/>
      <c r="AO10" s="481"/>
      <c r="AP10" s="481"/>
      <c r="AQ10" s="482"/>
    </row>
    <row r="11" spans="1:43" s="8" customFormat="1" ht="20.25" customHeight="1" x14ac:dyDescent="0.25">
      <c r="A11" s="428"/>
      <c r="B11" s="85"/>
      <c r="C11" s="86" t="s">
        <v>160</v>
      </c>
      <c r="D11" s="201" t="s">
        <v>18</v>
      </c>
      <c r="E11" s="202" t="s">
        <v>18</v>
      </c>
      <c r="F11" s="202" t="s">
        <v>18</v>
      </c>
      <c r="G11" s="203" t="s">
        <v>18</v>
      </c>
      <c r="H11" s="115"/>
      <c r="I11" s="12"/>
      <c r="J11" s="12"/>
      <c r="K11" s="12"/>
      <c r="L11" s="87"/>
      <c r="M11" s="124"/>
      <c r="N11" s="134"/>
      <c r="O11" s="12"/>
      <c r="P11" s="14"/>
      <c r="Q11" s="140"/>
      <c r="R11" s="134"/>
      <c r="S11" s="14"/>
      <c r="T11" s="12"/>
      <c r="U11" s="13"/>
      <c r="V11" s="13"/>
      <c r="W11" s="140"/>
      <c r="X11" s="147"/>
      <c r="Y11" s="12"/>
      <c r="Z11" s="12"/>
      <c r="AA11" s="13"/>
      <c r="AB11" s="12"/>
      <c r="AC11" s="477"/>
      <c r="AD11" s="479"/>
      <c r="AE11" s="478"/>
      <c r="AF11" s="479"/>
      <c r="AG11" s="479"/>
      <c r="AH11" s="479"/>
      <c r="AI11" s="479"/>
      <c r="AJ11" s="479"/>
      <c r="AK11" s="480"/>
      <c r="AL11" s="481"/>
      <c r="AM11" s="481"/>
      <c r="AN11" s="481"/>
      <c r="AO11" s="481"/>
      <c r="AP11" s="481"/>
      <c r="AQ11" s="482"/>
    </row>
    <row r="12" spans="1:43" s="8" customFormat="1" ht="20.25" customHeight="1" thickBot="1" x14ac:dyDescent="0.3">
      <c r="A12" s="428"/>
      <c r="B12" s="85"/>
      <c r="C12" s="86" t="s">
        <v>41</v>
      </c>
      <c r="D12" s="204" t="s">
        <v>18</v>
      </c>
      <c r="E12" s="205" t="s">
        <v>18</v>
      </c>
      <c r="F12" s="205" t="s">
        <v>18</v>
      </c>
      <c r="G12" s="206" t="s">
        <v>18</v>
      </c>
      <c r="H12" s="115"/>
      <c r="I12" s="12"/>
      <c r="J12" s="12"/>
      <c r="K12" s="12"/>
      <c r="L12" s="87"/>
      <c r="M12" s="124"/>
      <c r="N12" s="134"/>
      <c r="O12" s="12"/>
      <c r="P12" s="14"/>
      <c r="Q12" s="140"/>
      <c r="R12" s="134"/>
      <c r="S12" s="14"/>
      <c r="T12" s="12"/>
      <c r="U12" s="13"/>
      <c r="V12" s="13"/>
      <c r="W12" s="140"/>
      <c r="X12" s="147"/>
      <c r="Y12" s="12"/>
      <c r="Z12" s="12"/>
      <c r="AA12" s="13"/>
      <c r="AB12" s="12"/>
      <c r="AC12" s="477"/>
      <c r="AD12" s="479"/>
      <c r="AE12" s="478"/>
      <c r="AF12" s="479"/>
      <c r="AG12" s="479"/>
      <c r="AH12" s="479"/>
      <c r="AI12" s="479"/>
      <c r="AJ12" s="479"/>
      <c r="AK12" s="480"/>
      <c r="AL12" s="481"/>
      <c r="AM12" s="481"/>
      <c r="AN12" s="481"/>
      <c r="AO12" s="481"/>
      <c r="AP12" s="481"/>
      <c r="AQ12" s="482"/>
    </row>
    <row r="13" spans="1:43" s="191" customFormat="1" ht="20.25" customHeight="1" thickBot="1" x14ac:dyDescent="0.25">
      <c r="A13" s="429"/>
      <c r="B13" s="210" t="s">
        <v>191</v>
      </c>
      <c r="C13" s="211"/>
      <c r="D13" s="212"/>
      <c r="E13" s="212"/>
      <c r="F13" s="212"/>
      <c r="G13" s="213"/>
      <c r="H13" s="214"/>
      <c r="I13" s="211"/>
      <c r="J13" s="211"/>
      <c r="K13" s="211"/>
      <c r="L13" s="212"/>
      <c r="M13" s="213"/>
      <c r="N13" s="214"/>
      <c r="O13" s="211"/>
      <c r="P13" s="311"/>
      <c r="Q13" s="312"/>
      <c r="R13" s="214"/>
      <c r="S13" s="311"/>
      <c r="T13" s="211"/>
      <c r="U13" s="212"/>
      <c r="V13" s="212"/>
      <c r="W13" s="312"/>
      <c r="X13" s="313"/>
      <c r="Y13" s="211"/>
      <c r="Z13" s="211"/>
      <c r="AA13" s="212"/>
      <c r="AB13" s="211"/>
      <c r="AC13" s="495" t="e">
        <f>AVERAGE(AC9:AC12)</f>
        <v>#DIV/0!</v>
      </c>
      <c r="AD13" s="495" t="e">
        <f t="shared" ref="AD13:AQ13" si="1">AVERAGE(AD9:AD12)</f>
        <v>#DIV/0!</v>
      </c>
      <c r="AE13" s="495" t="e">
        <f t="shared" si="1"/>
        <v>#DIV/0!</v>
      </c>
      <c r="AF13" s="495" t="e">
        <f t="shared" si="1"/>
        <v>#DIV/0!</v>
      </c>
      <c r="AG13" s="495" t="e">
        <f t="shared" si="1"/>
        <v>#DIV/0!</v>
      </c>
      <c r="AH13" s="495" t="e">
        <f t="shared" si="1"/>
        <v>#DIV/0!</v>
      </c>
      <c r="AI13" s="495" t="e">
        <f t="shared" si="1"/>
        <v>#DIV/0!</v>
      </c>
      <c r="AJ13" s="495" t="e">
        <f t="shared" si="1"/>
        <v>#DIV/0!</v>
      </c>
      <c r="AK13" s="495" t="e">
        <f t="shared" si="1"/>
        <v>#DIV/0!</v>
      </c>
      <c r="AL13" s="495" t="e">
        <f t="shared" si="1"/>
        <v>#DIV/0!</v>
      </c>
      <c r="AM13" s="495" t="e">
        <f t="shared" si="1"/>
        <v>#DIV/0!</v>
      </c>
      <c r="AN13" s="495" t="e">
        <f t="shared" si="1"/>
        <v>#DIV/0!</v>
      </c>
      <c r="AO13" s="495" t="e">
        <f t="shared" si="1"/>
        <v>#DIV/0!</v>
      </c>
      <c r="AP13" s="495" t="e">
        <f t="shared" si="1"/>
        <v>#DIV/0!</v>
      </c>
      <c r="AQ13" s="495" t="e">
        <f t="shared" si="1"/>
        <v>#DIV/0!</v>
      </c>
    </row>
    <row r="14" spans="1:43" s="188" customFormat="1" ht="20.25" customHeight="1" x14ac:dyDescent="0.25">
      <c r="A14" s="430"/>
      <c r="B14" s="192"/>
      <c r="C14" s="193"/>
      <c r="D14" s="201" t="s">
        <v>18</v>
      </c>
      <c r="E14" s="202" t="s">
        <v>18</v>
      </c>
      <c r="F14" s="202" t="s">
        <v>18</v>
      </c>
      <c r="G14" s="203" t="s">
        <v>18</v>
      </c>
      <c r="H14" s="425"/>
      <c r="I14" s="181"/>
      <c r="J14" s="181"/>
      <c r="K14" s="181"/>
      <c r="L14" s="182"/>
      <c r="M14" s="183"/>
      <c r="N14" s="184"/>
      <c r="O14" s="181"/>
      <c r="P14" s="185"/>
      <c r="Q14" s="186"/>
      <c r="R14" s="184"/>
      <c r="S14" s="185"/>
      <c r="T14" s="181"/>
      <c r="U14" s="187"/>
      <c r="V14" s="187"/>
      <c r="W14" s="186"/>
      <c r="X14" s="189"/>
      <c r="Y14" s="181"/>
      <c r="Z14" s="181"/>
      <c r="AA14" s="187"/>
      <c r="AB14" s="190"/>
      <c r="AC14" s="184"/>
      <c r="AD14" s="185"/>
      <c r="AE14" s="186"/>
      <c r="AF14" s="184"/>
      <c r="AG14" s="181"/>
      <c r="AH14" s="181"/>
      <c r="AI14" s="181"/>
      <c r="AJ14" s="181"/>
      <c r="AK14" s="186"/>
      <c r="AL14" s="184"/>
      <c r="AM14" s="181"/>
      <c r="AN14" s="181"/>
      <c r="AO14" s="181"/>
      <c r="AP14" s="181"/>
      <c r="AQ14" s="181"/>
    </row>
    <row r="15" spans="1:43" s="188" customFormat="1" ht="20.25" customHeight="1" x14ac:dyDescent="0.25">
      <c r="A15" s="430"/>
      <c r="B15" s="192"/>
      <c r="C15" s="193"/>
      <c r="D15" s="201" t="s">
        <v>18</v>
      </c>
      <c r="E15" s="202" t="s">
        <v>18</v>
      </c>
      <c r="F15" s="202" t="s">
        <v>18</v>
      </c>
      <c r="G15" s="203" t="s">
        <v>18</v>
      </c>
      <c r="H15" s="425"/>
      <c r="I15" s="181"/>
      <c r="J15" s="181"/>
      <c r="K15" s="181"/>
      <c r="L15" s="182"/>
      <c r="M15" s="183"/>
      <c r="N15" s="184"/>
      <c r="O15" s="181"/>
      <c r="P15" s="185"/>
      <c r="Q15" s="186"/>
      <c r="R15" s="184"/>
      <c r="S15" s="185"/>
      <c r="T15" s="181"/>
      <c r="U15" s="187"/>
      <c r="V15" s="187"/>
      <c r="W15" s="186"/>
      <c r="X15" s="189"/>
      <c r="Y15" s="181"/>
      <c r="Z15" s="181"/>
      <c r="AA15" s="187"/>
      <c r="AB15" s="181"/>
      <c r="AC15" s="184"/>
      <c r="AD15" s="185"/>
      <c r="AE15" s="186"/>
      <c r="AF15" s="184"/>
      <c r="AG15" s="181"/>
      <c r="AH15" s="181"/>
      <c r="AI15" s="181"/>
      <c r="AJ15" s="181"/>
      <c r="AK15" s="186"/>
      <c r="AL15" s="184"/>
      <c r="AM15" s="181"/>
      <c r="AN15" s="181"/>
      <c r="AO15" s="181"/>
      <c r="AP15" s="181"/>
      <c r="AQ15" s="181"/>
    </row>
    <row r="16" spans="1:43" s="188" customFormat="1" ht="20.25" customHeight="1" x14ac:dyDescent="0.25">
      <c r="A16" s="430"/>
      <c r="B16" s="192"/>
      <c r="C16" s="193"/>
      <c r="D16" s="201" t="s">
        <v>18</v>
      </c>
      <c r="E16" s="202" t="s">
        <v>18</v>
      </c>
      <c r="F16" s="202" t="s">
        <v>18</v>
      </c>
      <c r="G16" s="203" t="s">
        <v>18</v>
      </c>
      <c r="H16" s="425"/>
      <c r="I16" s="181"/>
      <c r="J16" s="181"/>
      <c r="K16" s="181"/>
      <c r="L16" s="182"/>
      <c r="M16" s="183"/>
      <c r="N16" s="184"/>
      <c r="O16" s="181"/>
      <c r="P16" s="185"/>
      <c r="Q16" s="186"/>
      <c r="R16" s="184"/>
      <c r="S16" s="185"/>
      <c r="T16" s="181"/>
      <c r="U16" s="187"/>
      <c r="V16" s="187"/>
      <c r="W16" s="186"/>
      <c r="X16" s="189"/>
      <c r="Y16" s="181"/>
      <c r="Z16" s="181"/>
      <c r="AA16" s="187"/>
      <c r="AB16" s="181"/>
      <c r="AC16" s="184"/>
      <c r="AD16" s="185"/>
      <c r="AE16" s="186"/>
      <c r="AF16" s="184"/>
      <c r="AG16" s="181"/>
      <c r="AH16" s="181"/>
      <c r="AI16" s="181"/>
      <c r="AJ16" s="181"/>
      <c r="AK16" s="186"/>
      <c r="AL16" s="184"/>
      <c r="AM16" s="181"/>
      <c r="AN16" s="181"/>
      <c r="AO16" s="181"/>
      <c r="AP16" s="181"/>
      <c r="AQ16" s="181"/>
    </row>
    <row r="17" spans="1:141" s="188" customFormat="1" ht="20.25" customHeight="1" thickBot="1" x14ac:dyDescent="0.3">
      <c r="A17" s="430"/>
      <c r="B17" s="194"/>
      <c r="C17" s="195"/>
      <c r="D17" s="204" t="s">
        <v>18</v>
      </c>
      <c r="E17" s="205" t="s">
        <v>18</v>
      </c>
      <c r="F17" s="205" t="s">
        <v>18</v>
      </c>
      <c r="G17" s="206" t="s">
        <v>18</v>
      </c>
      <c r="H17" s="426"/>
      <c r="I17" s="196"/>
      <c r="J17" s="196"/>
      <c r="K17" s="196"/>
      <c r="L17" s="207"/>
      <c r="M17" s="208"/>
      <c r="N17" s="197"/>
      <c r="O17" s="196"/>
      <c r="P17" s="198"/>
      <c r="Q17" s="209"/>
      <c r="R17" s="197"/>
      <c r="S17" s="198"/>
      <c r="T17" s="196"/>
      <c r="U17" s="199"/>
      <c r="V17" s="199"/>
      <c r="W17" s="209"/>
      <c r="X17" s="200"/>
      <c r="Y17" s="196"/>
      <c r="Z17" s="196"/>
      <c r="AA17" s="199"/>
      <c r="AB17" s="196"/>
      <c r="AC17" s="197"/>
      <c r="AD17" s="198"/>
      <c r="AE17" s="209"/>
      <c r="AF17" s="197"/>
      <c r="AG17" s="196"/>
      <c r="AH17" s="196"/>
      <c r="AI17" s="196"/>
      <c r="AJ17" s="196"/>
      <c r="AK17" s="209"/>
      <c r="AL17" s="197"/>
      <c r="AM17" s="196"/>
      <c r="AN17" s="196"/>
      <c r="AO17" s="196"/>
      <c r="AP17" s="196"/>
      <c r="AQ17" s="196"/>
    </row>
    <row r="18" spans="1:141" s="191" customFormat="1" ht="20.25" customHeight="1" thickBot="1" x14ac:dyDescent="0.25">
      <c r="A18" s="429"/>
      <c r="B18" s="210" t="s">
        <v>192</v>
      </c>
      <c r="C18" s="211"/>
      <c r="D18" s="212"/>
      <c r="E18" s="212"/>
      <c r="F18" s="212"/>
      <c r="G18" s="213"/>
      <c r="H18" s="214"/>
      <c r="I18" s="215"/>
      <c r="J18" s="215"/>
      <c r="K18" s="215"/>
      <c r="L18" s="216"/>
      <c r="M18" s="217"/>
      <c r="N18" s="218"/>
      <c r="O18" s="215"/>
      <c r="P18" s="219"/>
      <c r="Q18" s="220"/>
      <c r="R18" s="218"/>
      <c r="S18" s="219"/>
      <c r="T18" s="215"/>
      <c r="U18" s="212"/>
      <c r="V18" s="212"/>
      <c r="W18" s="312"/>
      <c r="X18" s="221"/>
      <c r="Y18" s="215"/>
      <c r="Z18" s="215"/>
      <c r="AA18" s="216"/>
      <c r="AB18" s="215"/>
      <c r="AC18" s="218"/>
      <c r="AD18" s="219"/>
      <c r="AE18" s="220"/>
      <c r="AF18" s="218"/>
      <c r="AG18" s="215"/>
      <c r="AH18" s="215"/>
      <c r="AI18" s="215"/>
      <c r="AJ18" s="215"/>
      <c r="AK18" s="220"/>
      <c r="AL18" s="218"/>
      <c r="AM18" s="215"/>
      <c r="AN18" s="215"/>
      <c r="AO18" s="215"/>
      <c r="AP18" s="215"/>
      <c r="AQ18" s="215"/>
    </row>
    <row r="19" spans="1:141" s="158" customFormat="1" ht="18" x14ac:dyDescent="0.25">
      <c r="A19" s="432"/>
      <c r="D19" s="180"/>
      <c r="E19" s="180"/>
      <c r="F19" s="180"/>
      <c r="G19" s="180"/>
      <c r="H19" s="450"/>
      <c r="I19" s="222"/>
      <c r="J19" s="222"/>
      <c r="K19" s="223"/>
      <c r="L19" s="222"/>
      <c r="M19" s="222"/>
      <c r="N19" s="222"/>
      <c r="O19" s="222"/>
      <c r="P19" s="222"/>
      <c r="Q19" s="224"/>
      <c r="R19" s="224"/>
      <c r="S19" s="222"/>
      <c r="T19" s="222"/>
      <c r="U19" s="225"/>
      <c r="V19" s="225"/>
      <c r="W19" s="225"/>
      <c r="X19" s="222"/>
      <c r="Y19" s="222"/>
      <c r="Z19" s="222"/>
      <c r="AA19" s="222"/>
      <c r="AB19" s="222"/>
      <c r="AC19" s="489"/>
      <c r="AD19" s="489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</row>
    <row r="20" spans="1:141" s="520" customFormat="1" ht="20.25" customHeight="1" thickBot="1" x14ac:dyDescent="0.25">
      <c r="A20" s="4"/>
      <c r="B20" s="534"/>
      <c r="C20" s="522" t="s">
        <v>194</v>
      </c>
      <c r="D20" s="535"/>
      <c r="E20" s="535"/>
      <c r="F20" s="535"/>
      <c r="G20" s="536"/>
      <c r="H20" s="115"/>
      <c r="I20" s="537"/>
      <c r="J20" s="537"/>
      <c r="K20" s="537"/>
      <c r="L20" s="535"/>
      <c r="M20" s="602"/>
      <c r="N20" s="538"/>
      <c r="O20" s="537"/>
      <c r="P20" s="539"/>
      <c r="Q20" s="541"/>
      <c r="R20" s="538"/>
      <c r="S20" s="539"/>
      <c r="T20" s="537"/>
      <c r="U20" s="540"/>
      <c r="V20" s="540"/>
      <c r="W20" s="541"/>
      <c r="X20" s="542"/>
      <c r="Y20" s="537"/>
      <c r="Z20" s="537"/>
      <c r="AA20" s="540"/>
      <c r="AB20" s="543"/>
      <c r="AC20" s="544"/>
      <c r="AD20" s="603"/>
      <c r="AE20" s="545"/>
      <c r="AF20" s="603"/>
      <c r="AG20" s="603"/>
      <c r="AH20" s="603"/>
      <c r="AI20" s="603"/>
      <c r="AJ20" s="603"/>
      <c r="AK20" s="604"/>
      <c r="AL20" s="546"/>
      <c r="AM20" s="546"/>
      <c r="AN20" s="546"/>
      <c r="AO20" s="546"/>
      <c r="AP20" s="546"/>
      <c r="AQ20" s="605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</row>
    <row r="21" spans="1:141" s="8" customFormat="1" ht="20.25" customHeight="1" x14ac:dyDescent="0.25">
      <c r="A21" s="431"/>
      <c r="B21" s="11"/>
      <c r="C21" s="595" t="s">
        <v>193</v>
      </c>
      <c r="D21" s="177"/>
      <c r="E21" s="177"/>
      <c r="F21" s="177"/>
      <c r="G21" s="178"/>
      <c r="H21" s="449"/>
      <c r="I21" s="233"/>
      <c r="J21" s="233"/>
      <c r="K21" s="233"/>
      <c r="L21" s="606"/>
      <c r="M21" s="239"/>
      <c r="N21" s="234"/>
      <c r="O21" s="233"/>
      <c r="P21" s="235"/>
      <c r="Q21" s="236"/>
      <c r="R21" s="234"/>
      <c r="S21" s="235"/>
      <c r="T21" s="233"/>
      <c r="U21" s="237"/>
      <c r="V21" s="237"/>
      <c r="W21" s="236"/>
      <c r="X21" s="238"/>
      <c r="Y21" s="233"/>
      <c r="Z21" s="233"/>
      <c r="AA21" s="237"/>
      <c r="AB21" s="233"/>
      <c r="AC21" s="491"/>
      <c r="AD21" s="487"/>
      <c r="AE21" s="486"/>
      <c r="AF21" s="487"/>
      <c r="AG21" s="487"/>
      <c r="AH21" s="487"/>
      <c r="AI21" s="487"/>
      <c r="AJ21" s="487"/>
      <c r="AK21" s="492"/>
      <c r="AL21" s="488"/>
      <c r="AM21" s="488"/>
      <c r="AN21" s="488"/>
      <c r="AO21" s="488"/>
      <c r="AP21" s="488"/>
      <c r="AQ21" s="493"/>
    </row>
    <row r="22" spans="1:141" s="8" customFormat="1" ht="20.25" customHeight="1" x14ac:dyDescent="0.25">
      <c r="A22" s="431"/>
      <c r="B22" s="11"/>
      <c r="C22" s="595" t="s">
        <v>21</v>
      </c>
      <c r="D22" s="177"/>
      <c r="E22" s="177"/>
      <c r="F22" s="177"/>
      <c r="G22" s="178"/>
      <c r="H22" s="451"/>
      <c r="I22" s="226"/>
      <c r="J22" s="226"/>
      <c r="K22" s="226"/>
      <c r="L22" s="227"/>
      <c r="M22" s="607"/>
      <c r="N22" s="228"/>
      <c r="O22" s="226"/>
      <c r="P22" s="229"/>
      <c r="Q22" s="230"/>
      <c r="R22" s="228"/>
      <c r="S22" s="229"/>
      <c r="T22" s="226"/>
      <c r="U22" s="231"/>
      <c r="V22" s="231"/>
      <c r="W22" s="230"/>
      <c r="X22" s="232"/>
      <c r="Y22" s="226"/>
      <c r="Z22" s="226"/>
      <c r="AA22" s="231"/>
      <c r="AB22" s="226"/>
      <c r="AC22" s="483"/>
      <c r="AD22" s="484"/>
      <c r="AE22" s="485"/>
      <c r="AF22" s="483"/>
      <c r="AG22" s="190"/>
      <c r="AH22" s="190"/>
      <c r="AI22" s="190"/>
      <c r="AJ22" s="190"/>
      <c r="AK22" s="485"/>
      <c r="AL22" s="483"/>
      <c r="AM22" s="190"/>
      <c r="AN22" s="190"/>
      <c r="AO22" s="190"/>
      <c r="AP22" s="190"/>
      <c r="AQ22" s="190"/>
    </row>
    <row r="23" spans="1:141" s="8" customFormat="1" ht="20.25" customHeight="1" x14ac:dyDescent="0.25">
      <c r="A23" s="431"/>
      <c r="B23" s="50"/>
      <c r="C23" s="596"/>
      <c r="D23" s="179"/>
      <c r="E23" s="179"/>
      <c r="F23" s="179"/>
      <c r="G23" s="179"/>
      <c r="H23" s="452"/>
      <c r="L23" s="51"/>
      <c r="M23" s="51"/>
      <c r="P23" s="52"/>
      <c r="S23" s="52"/>
      <c r="X23" s="51"/>
      <c r="AA23" s="51"/>
      <c r="AD23" s="52"/>
    </row>
    <row r="24" spans="1:141" s="520" customFormat="1" ht="20.25" customHeight="1" thickBot="1" x14ac:dyDescent="0.25">
      <c r="A24" s="4"/>
      <c r="B24" s="534"/>
      <c r="C24" s="522" t="s">
        <v>194</v>
      </c>
      <c r="D24" s="535"/>
      <c r="E24" s="535"/>
      <c r="F24" s="535"/>
      <c r="G24" s="536"/>
      <c r="H24" s="115"/>
      <c r="I24" s="537"/>
      <c r="J24" s="537"/>
      <c r="K24" s="537"/>
      <c r="L24" s="535"/>
      <c r="M24" s="602"/>
      <c r="N24" s="538"/>
      <c r="O24" s="537"/>
      <c r="P24" s="539"/>
      <c r="Q24" s="541"/>
      <c r="R24" s="538"/>
      <c r="S24" s="539"/>
      <c r="T24" s="537"/>
      <c r="U24" s="540"/>
      <c r="V24" s="540"/>
      <c r="W24" s="541"/>
      <c r="X24" s="542"/>
      <c r="Y24" s="537"/>
      <c r="Z24" s="537"/>
      <c r="AA24" s="540"/>
      <c r="AB24" s="543"/>
      <c r="AC24" s="544"/>
      <c r="AD24" s="603"/>
      <c r="AE24" s="545"/>
      <c r="AF24" s="603"/>
      <c r="AG24" s="603"/>
      <c r="AH24" s="603"/>
      <c r="AI24" s="603"/>
      <c r="AJ24" s="603"/>
      <c r="AK24" s="604"/>
      <c r="AL24" s="546"/>
      <c r="AM24" s="546"/>
      <c r="AN24" s="546"/>
      <c r="AO24" s="546"/>
      <c r="AP24" s="546"/>
      <c r="AQ24" s="605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</row>
    <row r="25" spans="1:141" s="8" customFormat="1" ht="20.25" customHeight="1" x14ac:dyDescent="0.25">
      <c r="A25" s="431"/>
      <c r="B25" s="11"/>
      <c r="C25" s="595" t="s">
        <v>193</v>
      </c>
      <c r="D25" s="177"/>
      <c r="E25" s="177"/>
      <c r="F25" s="177"/>
      <c r="G25" s="178"/>
      <c r="H25" s="449"/>
      <c r="I25" s="233"/>
      <c r="J25" s="233"/>
      <c r="K25" s="233"/>
      <c r="L25" s="606"/>
      <c r="M25" s="239"/>
      <c r="N25" s="234"/>
      <c r="O25" s="233"/>
      <c r="P25" s="235"/>
      <c r="Q25" s="236"/>
      <c r="R25" s="234"/>
      <c r="S25" s="235"/>
      <c r="T25" s="233"/>
      <c r="U25" s="237"/>
      <c r="V25" s="237"/>
      <c r="W25" s="236"/>
      <c r="X25" s="238"/>
      <c r="Y25" s="233"/>
      <c r="Z25" s="233"/>
      <c r="AA25" s="237"/>
      <c r="AB25" s="233"/>
      <c r="AC25" s="477"/>
      <c r="AD25" s="479"/>
      <c r="AE25" s="478"/>
      <c r="AF25" s="479"/>
      <c r="AG25" s="479"/>
      <c r="AH25" s="479"/>
      <c r="AI25" s="479"/>
      <c r="AJ25" s="479"/>
      <c r="AK25" s="480"/>
      <c r="AL25" s="481"/>
      <c r="AM25" s="481"/>
      <c r="AN25" s="481"/>
      <c r="AO25" s="481"/>
      <c r="AP25" s="481"/>
      <c r="AQ25" s="482"/>
    </row>
    <row r="26" spans="1:141" s="8" customFormat="1" ht="20.25" customHeight="1" x14ac:dyDescent="0.25">
      <c r="A26" s="431"/>
      <c r="B26" s="11"/>
      <c r="C26" s="595" t="s">
        <v>21</v>
      </c>
      <c r="D26" s="177"/>
      <c r="E26" s="177"/>
      <c r="F26" s="177"/>
      <c r="G26" s="178"/>
      <c r="H26" s="449"/>
      <c r="I26" s="233"/>
      <c r="J26" s="233"/>
      <c r="K26" s="233"/>
      <c r="L26" s="606"/>
      <c r="M26" s="239"/>
      <c r="N26" s="234"/>
      <c r="O26" s="233"/>
      <c r="P26" s="235"/>
      <c r="Q26" s="236"/>
      <c r="R26" s="234"/>
      <c r="S26" s="235"/>
      <c r="T26" s="233"/>
      <c r="U26" s="237"/>
      <c r="V26" s="237"/>
      <c r="W26" s="236"/>
      <c r="X26" s="238"/>
      <c r="Y26" s="233"/>
      <c r="Z26" s="233"/>
      <c r="AA26" s="231"/>
      <c r="AB26" s="233"/>
      <c r="AC26" s="184"/>
      <c r="AD26" s="185"/>
      <c r="AE26" s="186"/>
      <c r="AF26" s="184"/>
      <c r="AG26" s="181"/>
      <c r="AH26" s="181"/>
      <c r="AI26" s="181"/>
      <c r="AJ26" s="181"/>
      <c r="AK26" s="186"/>
      <c r="AL26" s="184"/>
      <c r="AM26" s="181"/>
      <c r="AN26" s="181"/>
      <c r="AO26" s="181"/>
      <c r="AP26" s="181"/>
      <c r="AQ26" s="181"/>
    </row>
    <row r="27" spans="1:141" s="8" customFormat="1" ht="20.25" customHeight="1" x14ac:dyDescent="0.25">
      <c r="A27" s="431"/>
      <c r="B27" s="50"/>
      <c r="C27" s="596"/>
      <c r="D27" s="179"/>
      <c r="E27" s="179"/>
      <c r="F27" s="179"/>
      <c r="G27" s="179"/>
      <c r="H27" s="452"/>
      <c r="L27" s="51"/>
      <c r="M27" s="51"/>
      <c r="P27" s="52"/>
      <c r="S27" s="52"/>
      <c r="X27" s="51"/>
      <c r="AA27" s="51"/>
      <c r="AD27" s="52"/>
    </row>
    <row r="28" spans="1:141" s="8" customFormat="1" ht="20.25" customHeight="1" x14ac:dyDescent="0.25">
      <c r="A28" s="431"/>
      <c r="B28" s="11"/>
      <c r="C28" s="595" t="s">
        <v>193</v>
      </c>
      <c r="D28" s="177"/>
      <c r="E28" s="177"/>
      <c r="F28" s="177"/>
      <c r="G28" s="178"/>
      <c r="H28" s="449"/>
      <c r="I28" s="233"/>
      <c r="J28" s="233"/>
      <c r="K28" s="233"/>
      <c r="L28" s="606"/>
      <c r="M28" s="239"/>
      <c r="N28" s="234"/>
      <c r="O28" s="233"/>
      <c r="P28" s="235"/>
      <c r="Q28" s="236"/>
      <c r="R28" s="234"/>
      <c r="S28" s="235"/>
      <c r="T28" s="233"/>
      <c r="U28" s="237"/>
      <c r="V28" s="237"/>
      <c r="W28" s="236"/>
      <c r="X28" s="238"/>
      <c r="Y28" s="233"/>
      <c r="Z28" s="233"/>
      <c r="AA28" s="237"/>
      <c r="AB28" s="233"/>
      <c r="AC28" s="477"/>
      <c r="AD28" s="479"/>
      <c r="AE28" s="478"/>
      <c r="AF28" s="479"/>
      <c r="AG28" s="479"/>
      <c r="AH28" s="479"/>
      <c r="AI28" s="479"/>
      <c r="AJ28" s="479"/>
      <c r="AK28" s="480"/>
      <c r="AL28" s="481"/>
      <c r="AM28" s="481"/>
      <c r="AN28" s="481"/>
      <c r="AO28" s="481"/>
      <c r="AP28" s="481"/>
      <c r="AQ28" s="482"/>
    </row>
    <row r="29" spans="1:141" s="8" customFormat="1" ht="20.25" customHeight="1" x14ac:dyDescent="0.25">
      <c r="A29" s="431"/>
      <c r="B29" s="11"/>
      <c r="C29" s="595" t="s">
        <v>21</v>
      </c>
      <c r="D29" s="177"/>
      <c r="E29" s="177"/>
      <c r="F29" s="177"/>
      <c r="G29" s="178"/>
      <c r="H29" s="449"/>
      <c r="I29" s="233"/>
      <c r="J29" s="233"/>
      <c r="K29" s="233"/>
      <c r="L29" s="606"/>
      <c r="M29" s="239"/>
      <c r="N29" s="234"/>
      <c r="O29" s="233"/>
      <c r="P29" s="235"/>
      <c r="Q29" s="236"/>
      <c r="R29" s="234"/>
      <c r="S29" s="235"/>
      <c r="T29" s="233"/>
      <c r="U29" s="237"/>
      <c r="V29" s="237"/>
      <c r="W29" s="236"/>
      <c r="X29" s="238"/>
      <c r="Y29" s="233"/>
      <c r="Z29" s="233"/>
      <c r="AA29" s="237"/>
      <c r="AB29" s="233"/>
      <c r="AC29" s="184"/>
      <c r="AD29" s="185"/>
      <c r="AE29" s="186"/>
      <c r="AF29" s="184"/>
      <c r="AG29" s="181"/>
      <c r="AH29" s="181"/>
      <c r="AI29" s="181"/>
      <c r="AJ29" s="181"/>
      <c r="AK29" s="186"/>
      <c r="AL29" s="184"/>
      <c r="AM29" s="181"/>
      <c r="AN29" s="181"/>
      <c r="AO29" s="181"/>
      <c r="AP29" s="181"/>
      <c r="AQ29" s="181"/>
    </row>
    <row r="30" spans="1:141" s="8" customFormat="1" ht="20.25" customHeight="1" x14ac:dyDescent="0.25">
      <c r="A30" s="431"/>
      <c r="B30" s="50"/>
      <c r="C30" s="596"/>
      <c r="D30" s="179"/>
      <c r="E30" s="179"/>
      <c r="F30" s="179"/>
      <c r="G30" s="179"/>
      <c r="H30" s="452"/>
      <c r="L30" s="51"/>
      <c r="M30" s="51"/>
      <c r="P30" s="52"/>
      <c r="S30" s="52"/>
      <c r="X30" s="51"/>
      <c r="AA30" s="51"/>
      <c r="AD30" s="52"/>
    </row>
    <row r="31" spans="1:141" s="8" customFormat="1" ht="20.25" customHeight="1" x14ac:dyDescent="0.25">
      <c r="A31" s="431"/>
      <c r="B31" s="11"/>
      <c r="C31" s="595" t="s">
        <v>193</v>
      </c>
      <c r="D31" s="177"/>
      <c r="E31" s="177"/>
      <c r="F31" s="177"/>
      <c r="G31" s="178"/>
      <c r="H31" s="449"/>
      <c r="I31" s="233"/>
      <c r="J31" s="233"/>
      <c r="K31" s="233"/>
      <c r="L31" s="606"/>
      <c r="M31" s="239"/>
      <c r="N31" s="234"/>
      <c r="O31" s="233"/>
      <c r="P31" s="235"/>
      <c r="Q31" s="236"/>
      <c r="R31" s="234"/>
      <c r="S31" s="235"/>
      <c r="T31" s="233"/>
      <c r="U31" s="237"/>
      <c r="V31" s="237"/>
      <c r="W31" s="236"/>
      <c r="X31" s="238"/>
      <c r="Y31" s="233"/>
      <c r="Z31" s="233"/>
      <c r="AA31" s="237"/>
      <c r="AB31" s="233"/>
      <c r="AC31" s="477"/>
      <c r="AD31" s="479"/>
      <c r="AE31" s="478"/>
      <c r="AF31" s="479"/>
      <c r="AG31" s="479"/>
      <c r="AH31" s="479"/>
      <c r="AI31" s="479"/>
      <c r="AJ31" s="479"/>
      <c r="AK31" s="480"/>
      <c r="AL31" s="481"/>
      <c r="AM31" s="481"/>
      <c r="AN31" s="481"/>
      <c r="AO31" s="481"/>
      <c r="AP31" s="481"/>
      <c r="AQ31" s="482"/>
    </row>
    <row r="32" spans="1:141" s="8" customFormat="1" ht="20.25" customHeight="1" x14ac:dyDescent="0.25">
      <c r="A32" s="431"/>
      <c r="B32" s="11"/>
      <c r="C32" s="595" t="s">
        <v>21</v>
      </c>
      <c r="D32" s="177"/>
      <c r="E32" s="177"/>
      <c r="F32" s="177"/>
      <c r="G32" s="178"/>
      <c r="H32" s="449"/>
      <c r="I32" s="233"/>
      <c r="J32" s="233"/>
      <c r="K32" s="233"/>
      <c r="L32" s="606"/>
      <c r="M32" s="239"/>
      <c r="N32" s="234"/>
      <c r="O32" s="233"/>
      <c r="P32" s="235"/>
      <c r="Q32" s="236"/>
      <c r="R32" s="234"/>
      <c r="S32" s="235"/>
      <c r="T32" s="233"/>
      <c r="U32" s="237"/>
      <c r="V32" s="237"/>
      <c r="W32" s="236"/>
      <c r="X32" s="238"/>
      <c r="Y32" s="233"/>
      <c r="Z32" s="233"/>
      <c r="AA32" s="231"/>
      <c r="AB32" s="233"/>
      <c r="AC32" s="184"/>
      <c r="AD32" s="185"/>
      <c r="AE32" s="186"/>
      <c r="AF32" s="184"/>
      <c r="AG32" s="181"/>
      <c r="AH32" s="181"/>
      <c r="AI32" s="181"/>
      <c r="AJ32" s="181"/>
      <c r="AK32" s="186"/>
      <c r="AL32" s="184"/>
      <c r="AM32" s="181"/>
      <c r="AN32" s="181"/>
      <c r="AO32" s="181"/>
      <c r="AP32" s="181"/>
      <c r="AQ32" s="181"/>
    </row>
    <row r="33" spans="1:43" s="8" customFormat="1" ht="20.25" customHeight="1" x14ac:dyDescent="0.25">
      <c r="A33" s="431"/>
      <c r="B33" s="50"/>
      <c r="C33" s="596"/>
      <c r="D33" s="179"/>
      <c r="E33" s="179"/>
      <c r="F33" s="179"/>
      <c r="G33" s="179"/>
      <c r="H33" s="452"/>
      <c r="L33" s="51"/>
      <c r="M33" s="51"/>
      <c r="P33" s="52"/>
      <c r="S33" s="52"/>
      <c r="X33" s="51"/>
      <c r="AA33" s="51"/>
      <c r="AD33" s="52"/>
    </row>
    <row r="34" spans="1:43" s="520" customFormat="1" ht="20.25" customHeight="1" x14ac:dyDescent="0.2">
      <c r="A34" s="4"/>
      <c r="B34" s="534"/>
      <c r="C34" s="522"/>
      <c r="D34" s="535"/>
      <c r="E34" s="535"/>
      <c r="F34" s="535"/>
      <c r="G34" s="536"/>
      <c r="H34" s="115"/>
      <c r="I34" s="537"/>
      <c r="J34" s="537"/>
      <c r="K34" s="537"/>
      <c r="L34" s="535"/>
      <c r="M34" s="602"/>
      <c r="N34" s="538"/>
      <c r="O34" s="537"/>
      <c r="P34" s="539"/>
      <c r="Q34" s="541"/>
      <c r="R34" s="538"/>
      <c r="S34" s="539"/>
      <c r="T34" s="537"/>
      <c r="U34" s="540"/>
      <c r="V34" s="540"/>
      <c r="W34" s="541"/>
      <c r="X34" s="542"/>
      <c r="Y34" s="537"/>
      <c r="Z34" s="537"/>
      <c r="AA34" s="540"/>
      <c r="AB34" s="537"/>
      <c r="AC34" s="597"/>
      <c r="AD34" s="598"/>
      <c r="AE34" s="599"/>
      <c r="AF34" s="598"/>
      <c r="AG34" s="598"/>
      <c r="AH34" s="598"/>
      <c r="AI34" s="598"/>
      <c r="AJ34" s="598"/>
      <c r="AK34" s="600"/>
      <c r="AL34" s="601"/>
      <c r="AM34" s="601"/>
      <c r="AN34" s="601"/>
      <c r="AO34" s="601"/>
      <c r="AP34" s="601"/>
      <c r="AQ34" s="608"/>
    </row>
    <row r="35" spans="1:43" s="520" customFormat="1" ht="20.25" customHeight="1" x14ac:dyDescent="0.2">
      <c r="A35" s="4"/>
      <c r="B35" s="521"/>
      <c r="C35" s="547"/>
      <c r="D35" s="523"/>
      <c r="E35" s="523"/>
      <c r="F35" s="523"/>
      <c r="G35" s="524"/>
      <c r="H35" s="525"/>
      <c r="I35" s="526"/>
      <c r="J35" s="526"/>
      <c r="K35" s="526"/>
      <c r="L35" s="523"/>
      <c r="M35" s="527"/>
      <c r="N35" s="530"/>
      <c r="O35" s="526"/>
      <c r="P35" s="528"/>
      <c r="Q35" s="529"/>
      <c r="R35" s="530"/>
      <c r="S35" s="528"/>
      <c r="T35" s="526"/>
      <c r="U35" s="531"/>
      <c r="V35" s="531"/>
      <c r="W35" s="529"/>
      <c r="X35" s="532"/>
      <c r="Y35" s="526"/>
      <c r="Z35" s="526"/>
      <c r="AA35" s="531"/>
      <c r="AB35" s="526"/>
      <c r="AC35" s="548"/>
      <c r="AD35" s="518"/>
      <c r="AE35" s="517"/>
      <c r="AF35" s="518"/>
      <c r="AG35" s="518"/>
      <c r="AH35" s="518"/>
      <c r="AI35" s="518"/>
      <c r="AJ35" s="518"/>
      <c r="AK35" s="549"/>
      <c r="AL35" s="519"/>
      <c r="AM35" s="519"/>
      <c r="AN35" s="519"/>
      <c r="AO35" s="519"/>
      <c r="AP35" s="519"/>
      <c r="AQ35" s="533"/>
    </row>
    <row r="36" spans="1:43" s="520" customFormat="1" ht="20.25" customHeight="1" x14ac:dyDescent="0.2">
      <c r="A36" s="4"/>
      <c r="B36" s="534"/>
      <c r="C36" s="522"/>
      <c r="D36" s="535"/>
      <c r="E36" s="535"/>
      <c r="F36" s="535"/>
      <c r="G36" s="536"/>
      <c r="H36" s="115"/>
      <c r="I36" s="537"/>
      <c r="J36" s="537"/>
      <c r="K36" s="537"/>
      <c r="L36" s="535"/>
      <c r="M36" s="602"/>
      <c r="N36" s="538"/>
      <c r="O36" s="537"/>
      <c r="P36" s="539"/>
      <c r="Q36" s="541"/>
      <c r="R36" s="538"/>
      <c r="S36" s="539"/>
      <c r="T36" s="537"/>
      <c r="U36" s="540"/>
      <c r="V36" s="540"/>
      <c r="W36" s="541"/>
      <c r="X36" s="542"/>
      <c r="Y36" s="537"/>
      <c r="Z36" s="537"/>
      <c r="AA36" s="540"/>
      <c r="AB36" s="537"/>
      <c r="AC36" s="548"/>
      <c r="AD36" s="518"/>
      <c r="AE36" s="517"/>
      <c r="AF36" s="518"/>
      <c r="AG36" s="518"/>
      <c r="AH36" s="518"/>
      <c r="AI36" s="518"/>
      <c r="AJ36" s="609"/>
      <c r="AK36" s="549"/>
      <c r="AL36" s="519"/>
      <c r="AM36" s="519"/>
      <c r="AN36" s="519"/>
      <c r="AO36" s="519"/>
      <c r="AP36" s="519"/>
      <c r="AQ36" s="533"/>
    </row>
    <row r="37" spans="1:43" s="520" customFormat="1" ht="20.25" customHeight="1" x14ac:dyDescent="0.2">
      <c r="A37" s="4"/>
      <c r="B37" s="534"/>
      <c r="C37" s="522"/>
      <c r="D37" s="535"/>
      <c r="E37" s="535"/>
      <c r="F37" s="535"/>
      <c r="G37" s="536"/>
      <c r="H37" s="115"/>
      <c r="I37" s="537"/>
      <c r="J37" s="537"/>
      <c r="K37" s="537"/>
      <c r="L37" s="535"/>
      <c r="M37" s="602"/>
      <c r="N37" s="538"/>
      <c r="O37" s="537"/>
      <c r="P37" s="539"/>
      <c r="Q37" s="541"/>
      <c r="R37" s="538"/>
      <c r="S37" s="539"/>
      <c r="T37" s="537"/>
      <c r="U37" s="540"/>
      <c r="V37" s="540"/>
      <c r="W37" s="541"/>
      <c r="X37" s="542"/>
      <c r="Y37" s="537"/>
      <c r="Z37" s="537"/>
      <c r="AA37" s="540"/>
      <c r="AB37" s="537"/>
      <c r="AC37" s="548"/>
      <c r="AD37" s="518"/>
      <c r="AE37" s="517"/>
      <c r="AF37" s="518"/>
      <c r="AG37" s="518"/>
      <c r="AH37" s="518"/>
      <c r="AI37" s="518"/>
      <c r="AJ37" s="518"/>
      <c r="AK37" s="549"/>
      <c r="AL37" s="519"/>
      <c r="AM37" s="519"/>
      <c r="AN37" s="519"/>
      <c r="AO37" s="519"/>
      <c r="AP37" s="519"/>
      <c r="AQ37" s="533"/>
    </row>
  </sheetData>
  <mergeCells count="14">
    <mergeCell ref="AF1:AK1"/>
    <mergeCell ref="AL1:AQ1"/>
    <mergeCell ref="AF2:AH2"/>
    <mergeCell ref="AI2:AK2"/>
    <mergeCell ref="AL2:AN2"/>
    <mergeCell ref="AO2:AQ2"/>
    <mergeCell ref="D3:G3"/>
    <mergeCell ref="B1:G1"/>
    <mergeCell ref="X1:AB1"/>
    <mergeCell ref="AC1:AE1"/>
    <mergeCell ref="H1:M1"/>
    <mergeCell ref="N1:Q1"/>
    <mergeCell ref="R1:W1"/>
    <mergeCell ref="AC2:AE2"/>
  </mergeCells>
  <pageMargins left="0.39" right="0.4" top="0.7" bottom="0.75" header="0.5" footer="0.5"/>
  <pageSetup paperSize="5" scale="60" orientation="landscape" r:id="rId1"/>
  <headerFooter alignWithMargins="0">
    <oddHeader>&amp;C&amp;A&amp;RTemplate</oddHeader>
    <oddFooter>&amp;CPage &amp;P of &amp;N</oddFooter>
  </headerFooter>
  <colBreaks count="1" manualBreakCount="1">
    <brk id="2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RW Pedigree List</vt:lpstr>
      <vt:lpstr>RW Guidelines</vt:lpstr>
      <vt:lpstr>WRW Quality Profiles</vt:lpstr>
      <vt:lpstr>RW 1st Year Data</vt:lpstr>
      <vt:lpstr>RW 2nd &amp; 3rd Year Data</vt:lpstr>
      <vt:lpstr>'RW 1st Year Data'!Print_Area</vt:lpstr>
      <vt:lpstr>'RW 2nd &amp; 3rd Year Data'!Print_Area</vt:lpstr>
      <vt:lpstr>'RW Guidelines'!Print_Area</vt:lpstr>
      <vt:lpstr>'RW Pedigree List'!Print_Area</vt:lpstr>
      <vt:lpstr>'WRW Quality Profiles'!Print_Area</vt:lpstr>
      <vt:lpstr>'RW Guidelines'!Print_Area_MI</vt:lpstr>
      <vt:lpstr>'RW 1st Year Data'!Print_Titles</vt:lpstr>
      <vt:lpstr>'RW 2nd &amp; 3rd Year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Brigitte Dupuis *</cp:lastModifiedBy>
  <cp:lastPrinted>2016-02-12T18:44:57Z</cp:lastPrinted>
  <dcterms:created xsi:type="dcterms:W3CDTF">1998-12-15T14:58:06Z</dcterms:created>
  <dcterms:modified xsi:type="dcterms:W3CDTF">2016-09-16T19:38:43Z</dcterms:modified>
</cp:coreProperties>
</file>